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.cloud.gov.ie/apps/eDocs/S/H289/Files/H289-011-2024/PQ's/PQ 74629 25/"/>
    </mc:Choice>
  </mc:AlternateContent>
  <xr:revisionPtr revIDLastSave="0" documentId="13_ncr:20000001_{46978AE5-5CD7-4372-A54D-B7F8C2831730}" xr6:coauthVersionLast="47" xr6:coauthVersionMax="47" xr10:uidLastSave="{00000000-0000-0000-0000-000000000000}"/>
  <bookViews>
    <workbookView xWindow="-110" yWindow="-110" windowWidth="19420" windowHeight="10300" xr2:uid="{80C029E9-4A66-4EA3-9338-179A0AC58F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" l="1"/>
  <c r="L26" i="1"/>
  <c r="K26" i="1"/>
  <c r="J26" i="1"/>
  <c r="I26" i="1"/>
  <c r="H26" i="1"/>
  <c r="G26" i="1"/>
  <c r="F26" i="1"/>
  <c r="E26" i="1"/>
  <c r="D26" i="1"/>
  <c r="N19" i="1"/>
  <c r="N13" i="1"/>
</calcChain>
</file>

<file path=xl/sharedStrings.xml><?xml version="1.0" encoding="utf-8"?>
<sst xmlns="http://schemas.openxmlformats.org/spreadsheetml/2006/main" count="80" uniqueCount="44">
  <si>
    <t>PQ 74629-25 payroll costs</t>
  </si>
  <si>
    <t>Body</t>
  </si>
  <si>
    <t>2025 status</t>
  </si>
  <si>
    <t>Department of Health</t>
  </si>
  <si>
    <t>Dental Council</t>
  </si>
  <si>
    <t>Food Safety Authority of Ireland</t>
  </si>
  <si>
    <t xml:space="preserve">Food Safety Promotion Board - Safefood </t>
  </si>
  <si>
    <t>Health and Social Care Professionals Council (CORU)</t>
  </si>
  <si>
    <t>Health Information and Quality Authority</t>
  </si>
  <si>
    <t>Health Insurance Authority</t>
  </si>
  <si>
    <t>Health Products Regulatory Authority</t>
  </si>
  <si>
    <t>Health Research Board</t>
  </si>
  <si>
    <t>Irish Blood Transfusion Service</t>
  </si>
  <si>
    <t>Medical Council</t>
  </si>
  <si>
    <t>3,475,793 </t>
  </si>
  <si>
    <t>3,470,965 </t>
  </si>
  <si>
    <t>3,529,269 </t>
  </si>
  <si>
    <t>3,882,306 </t>
  </si>
  <si>
    <t>4,120,308 </t>
  </si>
  <si>
    <t>4,500,005 </t>
  </si>
  <si>
    <t>5,686,040  </t>
  </si>
  <si>
    <t> 6,614,339</t>
  </si>
  <si>
    <t>8,912,600 </t>
  </si>
  <si>
    <t>10,161,053  </t>
  </si>
  <si>
    <t>Mental Health Commission</t>
  </si>
  <si>
    <t>National Cancer Registry Ireland</t>
  </si>
  <si>
    <t>National Paediatric Hospital Development Board</t>
  </si>
  <si>
    <t>National Treatment Purchase Fund</t>
  </si>
  <si>
    <t>Nursing and Midwifery Board of Ireland</t>
  </si>
  <si>
    <t>Pharmaceutical Society of Ireland</t>
  </si>
  <si>
    <t>Pre-Hospital Emergency Care Council</t>
  </si>
  <si>
    <t>Total  per year</t>
  </si>
  <si>
    <t>-</t>
  </si>
  <si>
    <t>€</t>
  </si>
  <si>
    <r>
      <t>Estimate</t>
    </r>
    <r>
      <rPr>
        <vertAlign val="superscript"/>
        <sz val="11"/>
        <color theme="1"/>
        <rFont val="Aptos Narrow"/>
        <family val="2"/>
        <scheme val="minor"/>
      </rPr>
      <t>1</t>
    </r>
  </si>
  <si>
    <r>
      <t>Actual</t>
    </r>
    <r>
      <rPr>
        <vertAlign val="superscript"/>
        <sz val="11"/>
        <color theme="1"/>
        <rFont val="Aptos Narrow"/>
        <family val="2"/>
        <scheme val="minor"/>
      </rPr>
      <t>2</t>
    </r>
  </si>
  <si>
    <r>
      <t>Not yet available</t>
    </r>
    <r>
      <rPr>
        <vertAlign val="superscript"/>
        <sz val="11"/>
        <color theme="1"/>
        <rFont val="Aptos Narrow"/>
        <family val="2"/>
        <scheme val="minor"/>
      </rPr>
      <t xml:space="preserve">3 </t>
    </r>
  </si>
  <si>
    <t>Voluntary Health Insurance Board**</t>
  </si>
  <si>
    <t>Assisted Human Reproduction Regulatory Authority*</t>
  </si>
  <si>
    <t xml:space="preserve">* - Recently established in October 2025 and has not yet published financial statements </t>
  </si>
  <si>
    <t>** - Vhi operates as a commercial entity and does not receive any funding from the Exchequer</t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</si>
  <si>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 xml:space="preserve"> - Figures provided are estimated as are not yet finalised</t>
    </r>
  </si>
  <si>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- Figures provided have not yet been audited</t>
    </r>
  </si>
  <si>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- Figures cannot be provided at present as they have not yet been finalised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</si>
</sst>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;[Red]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"/>
      <family val="2"/>
    </font>
    <font>
      <vertAlign val="superscript"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8FFD1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2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5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3" fontId="1" fillId="0" borderId="6" xfId="0" applyNumberFormat="1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5" fillId="0" borderId="9" xfId="0" applyFont="1" applyBorder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/>
    <xf numFmtId="0" fontId="1" fillId="0" borderId="13" xfId="0" applyFont="1" applyBorder="1"/>
    <xf numFmtId="3" fontId="1" fillId="0" borderId="14" xfId="0" applyNumberFormat="1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0" fillId="0" borderId="0" xfId="1" applyNumberFormat="1" applyFont="1"/>
    <xf numFmtId="1" fontId="2" fillId="2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0" fillId="0" borderId="4" xfId="0" applyBorder="1"/>
    <xf numFmtId="0" fontId="2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165" fontId="3" fillId="0" borderId="4" xfId="1" applyNumberFormat="1" applyFont="1" applyBorder="1" applyAlignment="1">
      <alignment horizontal="right"/>
    </xf>
    <xf numFmtId="3" fontId="1" fillId="0" borderId="4" xfId="1" applyNumberFormat="1" applyFont="1" applyBorder="1" applyAlignment="1">
      <alignment horizontal="right"/>
    </xf>
    <xf numFmtId="3" fontId="3" fillId="0" borderId="4" xfId="1" applyNumberFormat="1" applyFont="1" applyBorder="1" applyAlignment="1">
      <alignment horizontal="right"/>
    </xf>
    <xf numFmtId="3" fontId="4" fillId="0" borderId="4" xfId="1" applyNumberFormat="1" applyFont="1" applyBorder="1" applyAlignment="1">
      <alignment horizontal="right"/>
    </xf>
    <xf numFmtId="3" fontId="1" fillId="0" borderId="12" xfId="1" applyNumberFormat="1" applyFont="1" applyBorder="1" applyAlignment="1">
      <alignment horizontal="right"/>
    </xf>
    <xf numFmtId="3" fontId="0" fillId="0" borderId="4" xfId="1" applyNumberFormat="1" applyFont="1" applyBorder="1" applyAlignment="1">
      <alignment horizontal="right"/>
    </xf>
    <xf numFmtId="3" fontId="1" fillId="0" borderId="4" xfId="1" applyNumberFormat="1" applyFont="1" applyFill="1" applyBorder="1" applyAlignment="1">
      <alignment horizontal="right"/>
    </xf>
    <xf numFmtId="3" fontId="3" fillId="4" borderId="4" xfId="1" applyNumberFormat="1" applyFont="1" applyFill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BD109-D72F-448B-A3E3-52995B1EF4D6}">
  <dimension ref="A1:P33"/>
  <sheetViews>
    <sheetView tabSelected="1" topLeftCell="A7" zoomScaleNormal="100" workbookViewId="0">
      <selection activeCell="D15" sqref="D15"/>
    </sheetView>
  </sheetViews>
  <sheetFormatPr defaultRowHeight="14.5" x14ac:dyDescent="0.35"/>
  <cols>
    <col min="1" max="1" width="4.7265625" customWidth="1"/>
    <col min="2" max="2" width="61.81640625" customWidth="1"/>
    <col min="3" max="3" width="3.1796875" customWidth="1"/>
    <col min="4" max="4" width="15.81640625" customWidth="1"/>
    <col min="5" max="5" width="18.453125" customWidth="1"/>
    <col min="6" max="6" width="15.26953125" customWidth="1"/>
    <col min="7" max="7" width="16.1796875" customWidth="1"/>
    <col min="8" max="8" width="15.81640625" customWidth="1"/>
    <col min="9" max="9" width="12.54296875" customWidth="1"/>
    <col min="10" max="10" width="14.7265625" customWidth="1"/>
    <col min="11" max="11" width="13.54296875" customWidth="1"/>
    <col min="12" max="12" width="12.81640625" customWidth="1"/>
    <col min="13" max="13" width="13.54296875" customWidth="1"/>
    <col min="14" max="14" width="12.453125" customWidth="1"/>
    <col min="15" max="15" width="25.453125" customWidth="1"/>
    <col min="16" max="16" width="3.1796875" customWidth="1"/>
  </cols>
  <sheetData>
    <row r="1" spans="1:16" ht="15" thickBot="1" x14ac:dyDescent="0.4">
      <c r="B1" s="1" t="s">
        <v>0</v>
      </c>
    </row>
    <row r="2" spans="1:16" x14ac:dyDescent="0.35">
      <c r="B2" s="3" t="s">
        <v>1</v>
      </c>
      <c r="C2" s="21"/>
      <c r="D2" s="25">
        <v>2015</v>
      </c>
      <c r="E2" s="25">
        <v>2016</v>
      </c>
      <c r="F2" s="25">
        <v>2017</v>
      </c>
      <c r="G2" s="25">
        <v>2018</v>
      </c>
      <c r="H2" s="25">
        <v>2019</v>
      </c>
      <c r="I2" s="25">
        <v>2020</v>
      </c>
      <c r="J2" s="25">
        <v>2021</v>
      </c>
      <c r="K2" s="25">
        <v>2022</v>
      </c>
      <c r="L2" s="25">
        <v>2023</v>
      </c>
      <c r="M2" s="25">
        <v>2024</v>
      </c>
      <c r="N2" s="26">
        <v>2025</v>
      </c>
      <c r="O2" s="4" t="s">
        <v>2</v>
      </c>
      <c r="P2" s="2"/>
    </row>
    <row r="3" spans="1:16" x14ac:dyDescent="0.35">
      <c r="A3" s="5"/>
      <c r="B3" s="30"/>
      <c r="C3" s="22"/>
      <c r="D3" s="28" t="s">
        <v>33</v>
      </c>
      <c r="E3" s="28" t="s">
        <v>33</v>
      </c>
      <c r="F3" s="28" t="s">
        <v>33</v>
      </c>
      <c r="G3" s="28" t="s">
        <v>33</v>
      </c>
      <c r="H3" s="28" t="s">
        <v>33</v>
      </c>
      <c r="I3" s="28" t="s">
        <v>33</v>
      </c>
      <c r="J3" s="28" t="s">
        <v>33</v>
      </c>
      <c r="K3" s="28" t="s">
        <v>33</v>
      </c>
      <c r="L3" s="28" t="s">
        <v>33</v>
      </c>
      <c r="M3" s="28" t="s">
        <v>33</v>
      </c>
      <c r="N3" s="28" t="s">
        <v>33</v>
      </c>
      <c r="O3" s="27"/>
      <c r="P3" s="5"/>
    </row>
    <row r="4" spans="1:16" x14ac:dyDescent="0.35">
      <c r="A4" s="5"/>
      <c r="B4" s="31" t="s">
        <v>38</v>
      </c>
      <c r="C4" s="22"/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29"/>
      <c r="P4" s="5"/>
    </row>
    <row r="5" spans="1:16" ht="16.5" x14ac:dyDescent="0.35">
      <c r="B5" s="6" t="s">
        <v>3</v>
      </c>
      <c r="C5" s="22"/>
      <c r="D5" s="33">
        <v>22477000</v>
      </c>
      <c r="E5" s="33">
        <v>23562000</v>
      </c>
      <c r="F5" s="33">
        <v>26113000</v>
      </c>
      <c r="G5" s="33">
        <v>30083000</v>
      </c>
      <c r="H5" s="33">
        <v>32512000</v>
      </c>
      <c r="I5" s="33">
        <v>37493000</v>
      </c>
      <c r="J5" s="33">
        <v>44916000</v>
      </c>
      <c r="K5" s="33">
        <v>45506000</v>
      </c>
      <c r="L5" s="33">
        <v>44868000</v>
      </c>
      <c r="M5" s="33">
        <v>50571000</v>
      </c>
      <c r="N5" s="33">
        <v>54639000</v>
      </c>
      <c r="O5" s="7" t="s">
        <v>34</v>
      </c>
      <c r="P5" s="5"/>
    </row>
    <row r="6" spans="1:16" ht="16.5" x14ac:dyDescent="0.35">
      <c r="B6" s="6" t="s">
        <v>4</v>
      </c>
      <c r="C6" s="22"/>
      <c r="D6" s="33">
        <v>329000</v>
      </c>
      <c r="E6" s="33">
        <v>367000</v>
      </c>
      <c r="F6" s="33">
        <v>470000</v>
      </c>
      <c r="G6" s="33">
        <v>499000</v>
      </c>
      <c r="H6" s="33">
        <v>559000</v>
      </c>
      <c r="I6" s="33">
        <v>612000</v>
      </c>
      <c r="J6" s="33">
        <v>638000</v>
      </c>
      <c r="K6" s="33">
        <v>697000</v>
      </c>
      <c r="L6" s="33">
        <v>756000</v>
      </c>
      <c r="M6" s="33">
        <v>908000</v>
      </c>
      <c r="N6" s="33">
        <v>1170000</v>
      </c>
      <c r="O6" s="7" t="s">
        <v>34</v>
      </c>
      <c r="P6" s="5"/>
    </row>
    <row r="7" spans="1:16" ht="16.5" x14ac:dyDescent="0.35">
      <c r="B7" s="6" t="s">
        <v>5</v>
      </c>
      <c r="C7" s="22"/>
      <c r="D7" s="33">
        <v>4600000</v>
      </c>
      <c r="E7" s="33">
        <v>4643000</v>
      </c>
      <c r="F7" s="33">
        <v>4766000</v>
      </c>
      <c r="G7" s="33">
        <v>4983000</v>
      </c>
      <c r="H7" s="33">
        <v>5414000</v>
      </c>
      <c r="I7" s="33">
        <v>5960000</v>
      </c>
      <c r="J7" s="33">
        <v>5900000</v>
      </c>
      <c r="K7" s="33">
        <v>6234000</v>
      </c>
      <c r="L7" s="33">
        <v>7333000</v>
      </c>
      <c r="M7" s="33">
        <v>8069000</v>
      </c>
      <c r="N7" s="33">
        <v>8876000</v>
      </c>
      <c r="O7" s="7" t="s">
        <v>34</v>
      </c>
      <c r="P7" s="5"/>
    </row>
    <row r="8" spans="1:16" ht="16.5" x14ac:dyDescent="0.35">
      <c r="B8" s="6" t="s">
        <v>6</v>
      </c>
      <c r="C8" s="22"/>
      <c r="D8" s="33">
        <v>1739230</v>
      </c>
      <c r="E8" s="33">
        <v>1821444</v>
      </c>
      <c r="F8" s="33">
        <v>1907425</v>
      </c>
      <c r="G8" s="33">
        <v>1893326</v>
      </c>
      <c r="H8" s="33">
        <v>1967365</v>
      </c>
      <c r="I8" s="33">
        <v>2019586</v>
      </c>
      <c r="J8" s="33">
        <v>1932683</v>
      </c>
      <c r="K8" s="33">
        <v>1907801</v>
      </c>
      <c r="L8" s="33">
        <v>2142773</v>
      </c>
      <c r="M8" s="33">
        <v>2311290</v>
      </c>
      <c r="N8" s="33">
        <v>2458776</v>
      </c>
      <c r="O8" s="7" t="s">
        <v>34</v>
      </c>
      <c r="P8" s="5"/>
    </row>
    <row r="9" spans="1:16" ht="16.5" x14ac:dyDescent="0.35">
      <c r="B9" s="6" t="s">
        <v>7</v>
      </c>
      <c r="C9" s="22"/>
      <c r="D9" s="34">
        <v>1592018</v>
      </c>
      <c r="E9" s="34">
        <v>1713194</v>
      </c>
      <c r="F9" s="34">
        <v>1932072</v>
      </c>
      <c r="G9" s="34">
        <v>2175336</v>
      </c>
      <c r="H9" s="34">
        <v>2532950</v>
      </c>
      <c r="I9" s="34">
        <v>2668843</v>
      </c>
      <c r="J9" s="34">
        <v>3151438</v>
      </c>
      <c r="K9" s="34">
        <v>3652419</v>
      </c>
      <c r="L9" s="34">
        <v>4094214</v>
      </c>
      <c r="M9" s="34">
        <v>4999356</v>
      </c>
      <c r="N9" s="34">
        <v>5160155</v>
      </c>
      <c r="O9" s="7" t="s">
        <v>35</v>
      </c>
      <c r="P9" s="5"/>
    </row>
    <row r="10" spans="1:16" ht="16.5" x14ac:dyDescent="0.35">
      <c r="B10" s="6" t="s">
        <v>8</v>
      </c>
      <c r="C10" s="22"/>
      <c r="D10" s="33">
        <v>11282688</v>
      </c>
      <c r="E10" s="33">
        <v>11661702</v>
      </c>
      <c r="F10" s="33">
        <v>12628262</v>
      </c>
      <c r="G10" s="33">
        <v>13697171</v>
      </c>
      <c r="H10" s="33">
        <v>16229706</v>
      </c>
      <c r="I10" s="33">
        <v>17737862</v>
      </c>
      <c r="J10" s="33">
        <v>20121400</v>
      </c>
      <c r="K10" s="33">
        <v>24107206</v>
      </c>
      <c r="L10" s="33">
        <v>26318979</v>
      </c>
      <c r="M10" s="33">
        <v>31212800</v>
      </c>
      <c r="N10" s="33"/>
      <c r="O10" s="7" t="s">
        <v>36</v>
      </c>
      <c r="P10" s="5"/>
    </row>
    <row r="11" spans="1:16" ht="16.5" x14ac:dyDescent="0.35">
      <c r="B11" s="6" t="s">
        <v>9</v>
      </c>
      <c r="C11" s="22"/>
      <c r="D11" s="33">
        <v>767566</v>
      </c>
      <c r="E11" s="33">
        <v>801511</v>
      </c>
      <c r="F11" s="33">
        <v>858054</v>
      </c>
      <c r="G11" s="33">
        <v>929323</v>
      </c>
      <c r="H11" s="33">
        <v>658803</v>
      </c>
      <c r="I11" s="33">
        <v>923428</v>
      </c>
      <c r="J11" s="33">
        <v>1040133</v>
      </c>
      <c r="K11" s="33">
        <v>958006</v>
      </c>
      <c r="L11" s="33">
        <v>968405</v>
      </c>
      <c r="M11" s="33">
        <v>1411243</v>
      </c>
      <c r="N11" s="33">
        <v>1521631</v>
      </c>
      <c r="O11" s="7" t="s">
        <v>35</v>
      </c>
      <c r="P11" s="5"/>
    </row>
    <row r="12" spans="1:16" ht="16.5" x14ac:dyDescent="0.35">
      <c r="B12" s="6" t="s">
        <v>10</v>
      </c>
      <c r="C12" s="22"/>
      <c r="D12" s="34">
        <v>18285952</v>
      </c>
      <c r="E12" s="34">
        <v>18684512</v>
      </c>
      <c r="F12" s="34">
        <v>20284686</v>
      </c>
      <c r="G12" s="34">
        <v>21160214</v>
      </c>
      <c r="H12" s="34">
        <v>23862438</v>
      </c>
      <c r="I12" s="34">
        <v>25436125</v>
      </c>
      <c r="J12" s="34">
        <v>27291731</v>
      </c>
      <c r="K12" s="34">
        <v>28423991</v>
      </c>
      <c r="L12" s="34">
        <v>30531250</v>
      </c>
      <c r="M12" s="34">
        <v>34476136</v>
      </c>
      <c r="N12" s="34">
        <v>36684942</v>
      </c>
      <c r="O12" s="7" t="s">
        <v>34</v>
      </c>
      <c r="P12" s="5"/>
    </row>
    <row r="13" spans="1:16" ht="16.5" x14ac:dyDescent="0.35">
      <c r="B13" s="6" t="s">
        <v>11</v>
      </c>
      <c r="C13" s="22"/>
      <c r="D13" s="33">
        <v>3853506</v>
      </c>
      <c r="E13" s="33">
        <v>3801284</v>
      </c>
      <c r="F13" s="33">
        <v>3885573</v>
      </c>
      <c r="G13" s="33">
        <v>4193417</v>
      </c>
      <c r="H13" s="33">
        <v>4565774</v>
      </c>
      <c r="I13" s="33">
        <v>4994881</v>
      </c>
      <c r="J13" s="33">
        <v>5575818</v>
      </c>
      <c r="K13" s="33">
        <v>6663293</v>
      </c>
      <c r="L13" s="35">
        <v>7572916</v>
      </c>
      <c r="M13" s="35">
        <v>8608552.8800000008</v>
      </c>
      <c r="N13" s="33">
        <f>764595+8010445</f>
        <v>8775040</v>
      </c>
      <c r="O13" s="7" t="s">
        <v>35</v>
      </c>
      <c r="P13" s="5"/>
    </row>
    <row r="14" spans="1:16" ht="16.5" x14ac:dyDescent="0.35">
      <c r="B14" s="6" t="s">
        <v>12</v>
      </c>
      <c r="C14" s="22"/>
      <c r="D14" s="33">
        <v>39783000</v>
      </c>
      <c r="E14" s="33">
        <v>36153000</v>
      </c>
      <c r="F14" s="33">
        <v>36875000</v>
      </c>
      <c r="G14" s="33">
        <v>37732000</v>
      </c>
      <c r="H14" s="33">
        <v>36763000</v>
      </c>
      <c r="I14" s="33">
        <v>39358000</v>
      </c>
      <c r="J14" s="33">
        <v>40664000</v>
      </c>
      <c r="K14" s="33">
        <v>44331000</v>
      </c>
      <c r="L14" s="33">
        <v>42248000</v>
      </c>
      <c r="M14" s="33">
        <v>45946000</v>
      </c>
      <c r="N14" s="33">
        <v>47000000</v>
      </c>
      <c r="O14" s="7" t="s">
        <v>34</v>
      </c>
      <c r="P14" s="5"/>
    </row>
    <row r="15" spans="1:16" ht="16.5" x14ac:dyDescent="0.35">
      <c r="B15" s="6" t="s">
        <v>13</v>
      </c>
      <c r="C15" s="22"/>
      <c r="D15" s="32" t="s">
        <v>14</v>
      </c>
      <c r="E15" s="34" t="s">
        <v>15</v>
      </c>
      <c r="F15" s="34" t="s">
        <v>16</v>
      </c>
      <c r="G15" s="34" t="s">
        <v>17</v>
      </c>
      <c r="H15" s="34" t="s">
        <v>18</v>
      </c>
      <c r="I15" s="34" t="s">
        <v>19</v>
      </c>
      <c r="J15" s="34" t="s">
        <v>20</v>
      </c>
      <c r="K15" s="34" t="s">
        <v>21</v>
      </c>
      <c r="L15" s="34" t="s">
        <v>22</v>
      </c>
      <c r="M15" s="34" t="s">
        <v>23</v>
      </c>
      <c r="N15" s="34">
        <v>10911136</v>
      </c>
      <c r="O15" s="7" t="s">
        <v>34</v>
      </c>
      <c r="P15" s="5"/>
    </row>
    <row r="16" spans="1:16" ht="16.5" x14ac:dyDescent="0.35">
      <c r="B16" s="6" t="s">
        <v>24</v>
      </c>
      <c r="C16" s="22"/>
      <c r="D16" s="33">
        <v>2242738</v>
      </c>
      <c r="E16" s="36">
        <v>2645480</v>
      </c>
      <c r="F16" s="33">
        <v>2273206</v>
      </c>
      <c r="G16" s="33">
        <v>2429933</v>
      </c>
      <c r="H16" s="33">
        <v>3917909</v>
      </c>
      <c r="I16" s="33">
        <v>4411468</v>
      </c>
      <c r="J16" s="33">
        <v>4522402</v>
      </c>
      <c r="K16" s="33">
        <v>6238911</v>
      </c>
      <c r="L16" s="33">
        <v>7705740</v>
      </c>
      <c r="M16" s="33">
        <v>9044416</v>
      </c>
      <c r="N16" s="33">
        <v>10657987</v>
      </c>
      <c r="O16" s="7" t="s">
        <v>34</v>
      </c>
      <c r="P16" s="5"/>
    </row>
    <row r="17" spans="2:16" ht="16.5" x14ac:dyDescent="0.35">
      <c r="B17" s="6" t="s">
        <v>25</v>
      </c>
      <c r="C17" s="22"/>
      <c r="D17" s="37">
        <v>2584847</v>
      </c>
      <c r="E17" s="37">
        <v>2484524</v>
      </c>
      <c r="F17" s="37">
        <v>2718586</v>
      </c>
      <c r="G17" s="37">
        <v>2816834</v>
      </c>
      <c r="H17" s="37">
        <v>2861143</v>
      </c>
      <c r="I17" s="37">
        <v>2586936</v>
      </c>
      <c r="J17" s="37">
        <v>2488719</v>
      </c>
      <c r="K17" s="37">
        <v>2877908</v>
      </c>
      <c r="L17" s="37">
        <v>3510223</v>
      </c>
      <c r="M17" s="37">
        <v>3777060</v>
      </c>
      <c r="N17" s="37">
        <v>4248869</v>
      </c>
      <c r="O17" s="7" t="s">
        <v>35</v>
      </c>
      <c r="P17" s="5"/>
    </row>
    <row r="18" spans="2:16" ht="16.5" x14ac:dyDescent="0.35">
      <c r="B18" s="6" t="s">
        <v>26</v>
      </c>
      <c r="C18" s="22"/>
      <c r="D18" s="33">
        <v>2104644</v>
      </c>
      <c r="E18" s="36">
        <v>2189206</v>
      </c>
      <c r="F18" s="33">
        <v>2059071</v>
      </c>
      <c r="G18" s="33">
        <v>1833122</v>
      </c>
      <c r="H18" s="33">
        <v>1728300</v>
      </c>
      <c r="I18" s="33">
        <v>1825792.0909835105</v>
      </c>
      <c r="J18" s="33">
        <v>1449736.22</v>
      </c>
      <c r="K18" s="33">
        <v>1380019.54</v>
      </c>
      <c r="L18" s="33">
        <v>1278779.49</v>
      </c>
      <c r="M18" s="33">
        <v>1408013</v>
      </c>
      <c r="N18" s="33">
        <v>1370400.55</v>
      </c>
      <c r="O18" s="7" t="s">
        <v>35</v>
      </c>
      <c r="P18" s="5"/>
    </row>
    <row r="19" spans="2:16" ht="16.5" x14ac:dyDescent="0.35">
      <c r="B19" s="6" t="s">
        <v>27</v>
      </c>
      <c r="C19" s="22"/>
      <c r="D19" s="38">
        <v>2040896</v>
      </c>
      <c r="E19" s="33">
        <v>2061662</v>
      </c>
      <c r="F19" s="38">
        <v>2481460</v>
      </c>
      <c r="G19" s="33">
        <v>2597966</v>
      </c>
      <c r="H19" s="33">
        <v>3156671</v>
      </c>
      <c r="I19" s="33">
        <v>3531367</v>
      </c>
      <c r="J19" s="33">
        <v>3907731</v>
      </c>
      <c r="K19" s="33">
        <v>4230288</v>
      </c>
      <c r="L19" s="33">
        <v>5481326</v>
      </c>
      <c r="M19" s="33">
        <v>7004000</v>
      </c>
      <c r="N19" s="33">
        <f>7550076.39+61752</f>
        <v>7611828.3899999997</v>
      </c>
      <c r="O19" s="7" t="s">
        <v>34</v>
      </c>
      <c r="P19" s="5"/>
    </row>
    <row r="20" spans="2:16" ht="16.5" x14ac:dyDescent="0.35">
      <c r="B20" s="6" t="s">
        <v>28</v>
      </c>
      <c r="C20" s="22"/>
      <c r="D20" s="33">
        <v>2178179</v>
      </c>
      <c r="E20" s="33">
        <v>2064611</v>
      </c>
      <c r="F20" s="33">
        <v>2526292</v>
      </c>
      <c r="G20" s="33">
        <v>2525023</v>
      </c>
      <c r="H20" s="33">
        <v>2507080</v>
      </c>
      <c r="I20" s="33">
        <v>2670309</v>
      </c>
      <c r="J20" s="33">
        <v>2710592</v>
      </c>
      <c r="K20" s="33">
        <v>3232612</v>
      </c>
      <c r="L20" s="33">
        <v>3849189</v>
      </c>
      <c r="M20" s="33">
        <v>4033788</v>
      </c>
      <c r="N20" s="33">
        <v>4663786</v>
      </c>
      <c r="O20" s="7" t="s">
        <v>34</v>
      </c>
      <c r="P20" s="5"/>
    </row>
    <row r="21" spans="2:16" ht="16.5" x14ac:dyDescent="0.35">
      <c r="B21" s="6" t="s">
        <v>29</v>
      </c>
      <c r="C21" s="22"/>
      <c r="D21" s="39">
        <v>3014894</v>
      </c>
      <c r="E21" s="39">
        <v>3125791</v>
      </c>
      <c r="F21" s="39">
        <v>3245079</v>
      </c>
      <c r="G21" s="39">
        <v>3458118</v>
      </c>
      <c r="H21" s="39">
        <v>3713687</v>
      </c>
      <c r="I21" s="39">
        <v>3848210</v>
      </c>
      <c r="J21" s="39">
        <v>3740465</v>
      </c>
      <c r="K21" s="39">
        <v>3755548</v>
      </c>
      <c r="L21" s="39">
        <v>3878908</v>
      </c>
      <c r="M21" s="39">
        <v>4302452</v>
      </c>
      <c r="N21" s="39">
        <v>4937637</v>
      </c>
      <c r="O21" s="7" t="s">
        <v>34</v>
      </c>
      <c r="P21" s="5"/>
    </row>
    <row r="22" spans="2:16" ht="16.5" x14ac:dyDescent="0.35">
      <c r="B22" s="6" t="s">
        <v>30</v>
      </c>
      <c r="C22" s="22"/>
      <c r="D22" s="33">
        <v>717890</v>
      </c>
      <c r="E22" s="33">
        <v>777854</v>
      </c>
      <c r="F22" s="33">
        <v>816370</v>
      </c>
      <c r="G22" s="33">
        <v>1001865</v>
      </c>
      <c r="H22" s="33">
        <v>1175538.79</v>
      </c>
      <c r="I22" s="33">
        <v>1234293.3799999999</v>
      </c>
      <c r="J22" s="33">
        <v>1332681.57</v>
      </c>
      <c r="K22" s="33">
        <v>1378754.87</v>
      </c>
      <c r="L22" s="33">
        <v>1534200.05</v>
      </c>
      <c r="M22" s="33">
        <v>1647583.08</v>
      </c>
      <c r="N22" s="33">
        <v>1900613.69</v>
      </c>
      <c r="O22" s="7" t="s">
        <v>35</v>
      </c>
      <c r="P22" s="5"/>
    </row>
    <row r="23" spans="2:16" ht="16.5" x14ac:dyDescent="0.35">
      <c r="B23" s="6" t="s">
        <v>37</v>
      </c>
      <c r="C23" s="22"/>
      <c r="D23" s="33">
        <v>69600000</v>
      </c>
      <c r="E23" s="33">
        <v>80100000</v>
      </c>
      <c r="F23" s="33">
        <v>93100000</v>
      </c>
      <c r="G23" s="33">
        <v>106300000</v>
      </c>
      <c r="H23" s="33">
        <v>117300000</v>
      </c>
      <c r="I23" s="33">
        <v>125000000</v>
      </c>
      <c r="J23" s="33">
        <v>129700000</v>
      </c>
      <c r="K23" s="33">
        <v>134700000</v>
      </c>
      <c r="L23" s="33">
        <v>153400000</v>
      </c>
      <c r="M23" s="33">
        <v>168700000</v>
      </c>
      <c r="N23" s="33"/>
      <c r="O23" s="7" t="s">
        <v>36</v>
      </c>
      <c r="P23" s="5"/>
    </row>
    <row r="24" spans="2:16" x14ac:dyDescent="0.35">
      <c r="B24" s="13"/>
      <c r="C24" s="22"/>
      <c r="D24" s="16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9"/>
      <c r="P24" s="5"/>
    </row>
    <row r="25" spans="2:16" x14ac:dyDescent="0.35">
      <c r="B25" s="13"/>
      <c r="C25" s="22"/>
      <c r="D25" s="16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9"/>
      <c r="P25" s="5"/>
    </row>
    <row r="26" spans="2:16" ht="15" thickBot="1" x14ac:dyDescent="0.4">
      <c r="B26" s="14" t="s">
        <v>31</v>
      </c>
      <c r="C26" s="22"/>
      <c r="D26" s="17">
        <f t="shared" ref="D26:M26" si="0">SUM(D5:D23)</f>
        <v>189194048</v>
      </c>
      <c r="E26" s="8">
        <f t="shared" si="0"/>
        <v>198657775</v>
      </c>
      <c r="F26" s="8">
        <f t="shared" si="0"/>
        <v>218940136</v>
      </c>
      <c r="G26" s="8">
        <f t="shared" si="0"/>
        <v>240308648</v>
      </c>
      <c r="H26" s="8">
        <f t="shared" si="0"/>
        <v>261425364.78999999</v>
      </c>
      <c r="I26" s="8">
        <f t="shared" si="0"/>
        <v>282312100.47098351</v>
      </c>
      <c r="J26" s="8">
        <f t="shared" si="0"/>
        <v>301083529.78999996</v>
      </c>
      <c r="K26" s="8">
        <f t="shared" si="0"/>
        <v>320274757.40999997</v>
      </c>
      <c r="L26" s="8">
        <f t="shared" si="0"/>
        <v>347471902.54000002</v>
      </c>
      <c r="M26" s="8">
        <f t="shared" si="0"/>
        <v>388430689.96000004</v>
      </c>
      <c r="N26" s="9"/>
      <c r="O26" s="19"/>
      <c r="P26" s="5"/>
    </row>
    <row r="27" spans="2:16" ht="15.5" thickTop="1" thickBot="1" x14ac:dyDescent="0.4">
      <c r="B27" s="15"/>
      <c r="C27" s="23"/>
      <c r="D27" s="1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0"/>
      <c r="P27" s="11"/>
    </row>
    <row r="29" spans="2:16" ht="16.5" x14ac:dyDescent="0.35">
      <c r="B29" t="s">
        <v>41</v>
      </c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6" ht="16.5" x14ac:dyDescent="0.35">
      <c r="B30" t="s">
        <v>42</v>
      </c>
    </row>
    <row r="31" spans="2:16" ht="16.5" x14ac:dyDescent="0.35">
      <c r="B31" t="s">
        <v>43</v>
      </c>
    </row>
    <row r="32" spans="2:16" x14ac:dyDescent="0.35">
      <c r="B32" t="s">
        <v>39</v>
      </c>
    </row>
    <row r="33" spans="2:2" x14ac:dyDescent="0.35">
      <c r="B33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EF1DC-8BEB-4174-A95C-99E0D9DB65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2F1A85-43CD-48B0-88E4-F166FD5B174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08916fe9-7b55-4b6e-bf9c-84c55c029a0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6B71A00-0926-450F-95AA-D692564D92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Philomena Greene</dc:creator>
  <cp:lastModifiedBy>Natasha Collins</cp:lastModifiedBy>
  <dcterms:created xsi:type="dcterms:W3CDTF">2026-01-12T14:06:29Z</dcterms:created>
  <dcterms:modified xsi:type="dcterms:W3CDTF">2026-01-12T15:56:56Z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  <property fmtid="{D5CDD505-2E9C-101B-9397-08002B2CF9AE}" pid="3" name="eDocs_FileTopics">
    <vt:lpwstr>34;#Health Agencies|5e19a3b3-b135-4cbd-a4d8-8c99a7a33a55</vt:lpwstr>
  </property>
  <property fmtid="{D5CDD505-2E9C-101B-9397-08002B2CF9AE}" pid="4" name="eDocs_SecurityClassification">
    <vt:lpwstr>4;#Unclassified|c9f4c94a-1915-4f20-a131-4366bb1313cc</vt:lpwstr>
  </property>
  <property fmtid="{D5CDD505-2E9C-101B-9397-08002B2CF9AE}" pid="5" name="eDocs_Series">
    <vt:lpwstr>1;#289|1f9dbca9-cb25-4839-8b8c-a68a8d8c22c9</vt:lpwstr>
  </property>
  <property fmtid="{D5CDD505-2E9C-101B-9397-08002B2CF9AE}" pid="6" name="eDocs_DocumentTopics">
    <vt:lpwstr/>
  </property>
  <property fmtid="{D5CDD505-2E9C-101B-9397-08002B2CF9AE}" pid="7" name="eDocs_Year">
    <vt:lpwstr>5;#2024|776297d9-58fb-4056-9cba-8e9eb167b1b1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