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owerr01\Downloads\"/>
    </mc:Choice>
  </mc:AlternateContent>
  <xr:revisionPtr revIDLastSave="0" documentId="13_ncr:1_{F1F9DCE8-8709-429C-BE12-0F04E63D96DD}" xr6:coauthVersionLast="47" xr6:coauthVersionMax="47" xr10:uidLastSave="{00000000-0000-0000-0000-000000000000}"/>
  <bookViews>
    <workbookView xWindow="28680" yWindow="-120" windowWidth="29040" windowHeight="15720" xr2:uid="{173212C6-9241-4EBF-9ACA-044B4991CDB3}"/>
  </bookViews>
  <sheets>
    <sheet name="2015" sheetId="4" r:id="rId1"/>
    <sheet name="2017" sheetId="5" r:id="rId2"/>
    <sheet name="2018" sheetId="6" r:id="rId3"/>
    <sheet name="2019" sheetId="7" r:id="rId4"/>
    <sheet name="2021" sheetId="8" r:id="rId5"/>
    <sheet name="2022" sheetId="9" r:id="rId6"/>
    <sheet name="2023" sheetId="10" r:id="rId7"/>
    <sheet name="2024" sheetId="11" r:id="rId8"/>
    <sheet name="2025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2" l="1"/>
  <c r="F11" i="11"/>
  <c r="J10" i="10"/>
  <c r="F11" i="10"/>
  <c r="B17" i="11"/>
  <c r="B15" i="11"/>
  <c r="B18" i="11"/>
  <c r="B18" i="10"/>
  <c r="B16" i="10"/>
  <c r="B16" i="9"/>
  <c r="B18" i="9" s="1"/>
  <c r="B18" i="8"/>
  <c r="B16" i="8"/>
  <c r="B19" i="8"/>
  <c r="B18" i="7"/>
  <c r="B16" i="7"/>
  <c r="B18" i="6"/>
  <c r="B16" i="6"/>
  <c r="B23" i="5"/>
  <c r="B15" i="5"/>
  <c r="B24" i="5"/>
  <c r="B24" i="4"/>
  <c r="B25" i="4" s="1"/>
  <c r="B17" i="4"/>
  <c r="B19" i="10"/>
  <c r="B19" i="7"/>
  <c r="B19" i="6"/>
</calcChain>
</file>

<file path=xl/sharedStrings.xml><?xml version="1.0" encoding="utf-8"?>
<sst xmlns="http://schemas.openxmlformats.org/spreadsheetml/2006/main" count="227" uniqueCount="55">
  <si>
    <t>Vote 12 Superannuation and Retired Allowances</t>
  </si>
  <si>
    <t>Substantive Supplementary Estimate</t>
  </si>
  <si>
    <t>2015 Substantive Supplementary Estimate</t>
  </si>
  <si>
    <t>€000</t>
  </si>
  <si>
    <t>Gross</t>
  </si>
  <si>
    <t>Net</t>
  </si>
  <si>
    <t>Subheads</t>
  </si>
  <si>
    <t>Amount</t>
  </si>
  <si>
    <t>A1 Superannuation Allowances, Compensation Allownances, Pension &amp; Certain  Children's Allowances</t>
  </si>
  <si>
    <t>A2 Payments under the Contributory Pension Schemes for Spouses &amp; Children of Civil Servants, members of the Judiciary &amp; Court Officers</t>
  </si>
  <si>
    <t>A3 Ex-Gratia Pensions for Widows &amp; Children of Civil Servants, Members of the Judiciary and Court Officers</t>
  </si>
  <si>
    <t>A4 Additional Allowances and Gratuities in respect of Established Officers and Payments in respect of Transferred Service</t>
  </si>
  <si>
    <t>A5 Pensions, Lump Sums, Allowances and Death in Service Gratuities in respect of Unestablished Officers and their Spouses and Children and Other Pensions and Payments in respect of Transferred Service</t>
  </si>
  <si>
    <t>A6 Injury Grants and Medical Fees</t>
  </si>
  <si>
    <t>A7 Pensions Authority and Other Professional Fees</t>
  </si>
  <si>
    <t>A8 Payments in respect of Liability Chapter 2 Finance Act 2006</t>
  </si>
  <si>
    <t>Gross Total</t>
  </si>
  <si>
    <t>B2 Receipt In Respect Of Pension Liability Of Staff On Loan</t>
  </si>
  <si>
    <t>B3 Contributions To Spouses' And Children's Pension Scheme</t>
  </si>
  <si>
    <t xml:space="preserve">B4 Contributions for post 95  Established Civil Servants </t>
  </si>
  <si>
    <t>B5 Repayment Of Gratuities, Etc.</t>
  </si>
  <si>
    <t>B6 Purchase Of Notional Service</t>
  </si>
  <si>
    <t>B7  Single Pension Scheme Contributions</t>
  </si>
  <si>
    <t>A-in-As Total</t>
  </si>
  <si>
    <t>Net Total</t>
  </si>
  <si>
    <t>Date</t>
  </si>
  <si>
    <t>19.11.2015</t>
  </si>
  <si>
    <t>2017 Substantive Supplementary Estimate</t>
  </si>
  <si>
    <t>B8 Miscellaneous</t>
  </si>
  <si>
    <t>21.11.2017</t>
  </si>
  <si>
    <t>Technical Supplementary Estimate</t>
  </si>
  <si>
    <t>2018 Technical Supplementary Estimate</t>
  </si>
  <si>
    <t>21.11.2018</t>
  </si>
  <si>
    <t>2019 Technical Supplementary Estimate</t>
  </si>
  <si>
    <t>21.11.2019</t>
  </si>
  <si>
    <t>2021 Technical Supplementary Estimate</t>
  </si>
  <si>
    <t>10.11.2021</t>
  </si>
  <si>
    <t>2022 Substantive Supplementary Estimate</t>
  </si>
  <si>
    <t>Total</t>
  </si>
  <si>
    <t>16.11.2022</t>
  </si>
  <si>
    <t>Vote 11  Department of Public Expenditure, Infrastructure, Public Service Reform and Digitalisation</t>
  </si>
  <si>
    <t>Vote 43  Office of the Government Chief Information Officer</t>
  </si>
  <si>
    <t>Supplementary Estimate</t>
  </si>
  <si>
    <t>2023 Technical Supplementary Estimate</t>
  </si>
  <si>
    <t>2023 Supplementary Estimate</t>
  </si>
  <si>
    <t>A.12 Civil Service Learning and Development Programme</t>
  </si>
  <si>
    <t>A.3 Government ICT Services</t>
  </si>
  <si>
    <t>A.13 Institute of Public Administration</t>
  </si>
  <si>
    <t>21.11.2023</t>
  </si>
  <si>
    <t>2024 Technical Supplementary Estimate</t>
  </si>
  <si>
    <t>A.1 Administration Pay</t>
  </si>
  <si>
    <t>A.16 Funding for pensions for bodies under the aegis of the Department</t>
  </si>
  <si>
    <t>23.10.2024</t>
  </si>
  <si>
    <t>2025 Supplementary Estimate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</si>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</sst>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/>
    <xf numFmtId="0" fontId="0" fillId="3" borderId="0" xfId="0" applyFill="1"/>
    <xf numFmtId="164" fontId="0" fillId="3" borderId="0" xfId="1" applyNumberFormat="1" applyFont="1" applyFill="1"/>
    <xf numFmtId="0" fontId="2" fillId="0" borderId="1" xfId="0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164" fontId="0" fillId="0" borderId="0" xfId="1" applyNumberFormat="1" applyFont="1"/>
    <xf numFmtId="0" fontId="2" fillId="4" borderId="1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57CA-F5A2-4155-8E95-DCC0EEF41E65}">
  <dimension ref="A1:G26"/>
  <sheetViews>
    <sheetView tabSelected="1" workbookViewId="0">
      <selection activeCell="A16" sqref="A16"/>
    </sheetView>
  </sheetViews>
  <sheetFormatPr defaultRowHeight="14.4" x14ac:dyDescent="0.3"/>
  <cols>
    <col min="1" max="1" width="70.6640625" customWidth="1"/>
    <col min="2" max="2" width="14" customWidth="1"/>
    <col min="7" max="7" width="34.88671875" customWidth="1"/>
  </cols>
  <sheetData>
    <row r="1" spans="1:7" x14ac:dyDescent="0.3">
      <c r="A1" s="27" t="s">
        <v>0</v>
      </c>
      <c r="B1" s="27"/>
    </row>
    <row r="2" spans="1:7" x14ac:dyDescent="0.3">
      <c r="A2" s="25" t="s">
        <v>1</v>
      </c>
      <c r="B2" s="25"/>
    </row>
    <row r="3" spans="1:7" ht="57.6" x14ac:dyDescent="0.3">
      <c r="A3" s="10">
        <v>2015</v>
      </c>
      <c r="B3" s="4" t="s">
        <v>2</v>
      </c>
      <c r="D3" s="26"/>
      <c r="E3" s="26"/>
      <c r="F3" s="26"/>
      <c r="G3" s="26"/>
    </row>
    <row r="4" spans="1:7" x14ac:dyDescent="0.3">
      <c r="A4" s="1"/>
      <c r="B4" s="3" t="s">
        <v>3</v>
      </c>
    </row>
    <row r="5" spans="1:7" x14ac:dyDescent="0.3">
      <c r="A5" s="1" t="s">
        <v>4</v>
      </c>
      <c r="B5" s="2">
        <v>37000</v>
      </c>
    </row>
    <row r="6" spans="1:7" x14ac:dyDescent="0.3">
      <c r="A6" s="1" t="s">
        <v>5</v>
      </c>
      <c r="B6" s="2">
        <v>16770</v>
      </c>
    </row>
    <row r="7" spans="1:7" x14ac:dyDescent="0.3">
      <c r="B7" s="11"/>
    </row>
    <row r="8" spans="1:7" x14ac:dyDescent="0.3">
      <c r="A8" s="12" t="s">
        <v>6</v>
      </c>
      <c r="B8" s="13" t="s">
        <v>7</v>
      </c>
    </row>
    <row r="9" spans="1:7" ht="28.8" x14ac:dyDescent="0.3">
      <c r="A9" s="15" t="s">
        <v>8</v>
      </c>
      <c r="B9" s="19">
        <v>14000</v>
      </c>
    </row>
    <row r="10" spans="1:7" ht="28.8" x14ac:dyDescent="0.3">
      <c r="A10" s="15" t="s">
        <v>9</v>
      </c>
      <c r="B10" s="19">
        <v>1700</v>
      </c>
    </row>
    <row r="11" spans="1:7" ht="28.8" x14ac:dyDescent="0.3">
      <c r="A11" s="15" t="s">
        <v>10</v>
      </c>
      <c r="B11" s="19">
        <v>-60</v>
      </c>
    </row>
    <row r="12" spans="1:7" ht="28.8" x14ac:dyDescent="0.3">
      <c r="A12" s="15" t="s">
        <v>11</v>
      </c>
      <c r="B12" s="19">
        <v>22669</v>
      </c>
    </row>
    <row r="13" spans="1:7" ht="43.2" x14ac:dyDescent="0.3">
      <c r="A13" s="15" t="s">
        <v>12</v>
      </c>
      <c r="B13" s="19">
        <v>-490</v>
      </c>
    </row>
    <row r="14" spans="1:7" x14ac:dyDescent="0.3">
      <c r="A14" s="15" t="s">
        <v>13</v>
      </c>
      <c r="B14" s="19">
        <v>40</v>
      </c>
    </row>
    <row r="15" spans="1:7" x14ac:dyDescent="0.3">
      <c r="A15" s="15" t="s">
        <v>14</v>
      </c>
      <c r="B15" s="19">
        <v>41</v>
      </c>
    </row>
    <row r="16" spans="1:7" x14ac:dyDescent="0.3">
      <c r="A16" s="15" t="s">
        <v>15</v>
      </c>
      <c r="B16" s="19">
        <v>-900</v>
      </c>
    </row>
    <row r="17" spans="1:2" x14ac:dyDescent="0.3">
      <c r="A17" s="16" t="s">
        <v>16</v>
      </c>
      <c r="B17" s="20">
        <f>SUM(B9:B16)</f>
        <v>37000</v>
      </c>
    </row>
    <row r="18" spans="1:2" x14ac:dyDescent="0.3">
      <c r="A18" s="15" t="s">
        <v>17</v>
      </c>
      <c r="B18" s="21">
        <v>300</v>
      </c>
    </row>
    <row r="19" spans="1:2" x14ac:dyDescent="0.3">
      <c r="A19" s="15" t="s">
        <v>18</v>
      </c>
      <c r="B19" s="21">
        <v>100</v>
      </c>
    </row>
    <row r="20" spans="1:2" x14ac:dyDescent="0.3">
      <c r="A20" s="15" t="s">
        <v>19</v>
      </c>
      <c r="B20" s="21">
        <v>-1000</v>
      </c>
    </row>
    <row r="21" spans="1:2" x14ac:dyDescent="0.3">
      <c r="A21" s="15" t="s">
        <v>20</v>
      </c>
      <c r="B21" s="21">
        <v>620</v>
      </c>
    </row>
    <row r="22" spans="1:2" x14ac:dyDescent="0.3">
      <c r="A22" s="15" t="s">
        <v>21</v>
      </c>
      <c r="B22" s="21">
        <v>250</v>
      </c>
    </row>
    <row r="23" spans="1:2" x14ac:dyDescent="0.3">
      <c r="A23" s="15" t="s">
        <v>22</v>
      </c>
      <c r="B23" s="21">
        <v>-20500</v>
      </c>
    </row>
    <row r="24" spans="1:2" x14ac:dyDescent="0.3">
      <c r="A24" s="17" t="s">
        <v>23</v>
      </c>
      <c r="B24" s="20">
        <f>SUM(B18:B23)</f>
        <v>-20230</v>
      </c>
    </row>
    <row r="25" spans="1:2" x14ac:dyDescent="0.3">
      <c r="A25" s="17" t="s">
        <v>24</v>
      </c>
      <c r="B25" s="20">
        <f>B17+B24</f>
        <v>16770</v>
      </c>
    </row>
    <row r="26" spans="1:2" x14ac:dyDescent="0.3">
      <c r="A26" s="18" t="s">
        <v>25</v>
      </c>
      <c r="B26" s="22" t="s">
        <v>26</v>
      </c>
    </row>
  </sheetData>
  <mergeCells count="3">
    <mergeCell ref="A2:B2"/>
    <mergeCell ref="D3:G3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6B6E-0832-4CBA-94A2-BA16CDE91184}">
  <dimension ref="A1:B25"/>
  <sheetViews>
    <sheetView workbookViewId="0">
      <selection sqref="A1:XFD1"/>
    </sheetView>
  </sheetViews>
  <sheetFormatPr defaultRowHeight="14.4" x14ac:dyDescent="0.3"/>
  <cols>
    <col min="1" max="1" width="71.88671875" bestFit="1" customWidth="1"/>
    <col min="2" max="2" width="14.6640625" customWidth="1"/>
  </cols>
  <sheetData>
    <row r="1" spans="1:2" x14ac:dyDescent="0.3">
      <c r="A1" s="27" t="s">
        <v>0</v>
      </c>
      <c r="B1" s="27"/>
    </row>
    <row r="2" spans="1:2" x14ac:dyDescent="0.3">
      <c r="A2" s="25" t="s">
        <v>1</v>
      </c>
      <c r="B2" s="25"/>
    </row>
    <row r="3" spans="1:2" ht="57.6" x14ac:dyDescent="0.3">
      <c r="A3" s="10">
        <v>2017</v>
      </c>
      <c r="B3" s="4" t="s">
        <v>27</v>
      </c>
    </row>
    <row r="4" spans="1:2" x14ac:dyDescent="0.3">
      <c r="A4" s="1"/>
      <c r="B4" s="3" t="s">
        <v>3</v>
      </c>
    </row>
    <row r="5" spans="1:2" x14ac:dyDescent="0.3">
      <c r="A5" s="1" t="s">
        <v>4</v>
      </c>
      <c r="B5" s="2">
        <v>10481</v>
      </c>
    </row>
    <row r="6" spans="1:2" x14ac:dyDescent="0.3">
      <c r="A6" s="1" t="s">
        <v>5</v>
      </c>
      <c r="B6" s="5">
        <v>6500</v>
      </c>
    </row>
    <row r="7" spans="1:2" x14ac:dyDescent="0.3">
      <c r="B7" s="11"/>
    </row>
    <row r="8" spans="1:2" x14ac:dyDescent="0.3">
      <c r="A8" s="12" t="s">
        <v>6</v>
      </c>
      <c r="B8" s="13" t="s">
        <v>7</v>
      </c>
    </row>
    <row r="9" spans="1:2" ht="28.8" x14ac:dyDescent="0.3">
      <c r="A9" s="15" t="s">
        <v>8</v>
      </c>
      <c r="B9" s="19">
        <v>-2900</v>
      </c>
    </row>
    <row r="10" spans="1:2" ht="28.8" x14ac:dyDescent="0.3">
      <c r="A10" s="15" t="s">
        <v>9</v>
      </c>
      <c r="B10" s="19">
        <v>500</v>
      </c>
    </row>
    <row r="11" spans="1:2" ht="28.8" x14ac:dyDescent="0.3">
      <c r="A11" s="15" t="s">
        <v>10</v>
      </c>
      <c r="B11" s="19">
        <v>-125</v>
      </c>
    </row>
    <row r="12" spans="1:2" ht="28.8" x14ac:dyDescent="0.3">
      <c r="A12" s="15" t="s">
        <v>11</v>
      </c>
      <c r="B12" s="19">
        <v>13700</v>
      </c>
    </row>
    <row r="13" spans="1:2" ht="43.2" x14ac:dyDescent="0.3">
      <c r="A13" s="15" t="s">
        <v>12</v>
      </c>
      <c r="B13" s="19">
        <v>-595</v>
      </c>
    </row>
    <row r="14" spans="1:2" x14ac:dyDescent="0.3">
      <c r="A14" s="1" t="s">
        <v>14</v>
      </c>
      <c r="B14" s="19">
        <v>-80</v>
      </c>
    </row>
    <row r="15" spans="1:2" x14ac:dyDescent="0.3">
      <c r="A15" s="8" t="s">
        <v>16</v>
      </c>
      <c r="B15" s="20">
        <f>SUM(B9:B14)</f>
        <v>10500</v>
      </c>
    </row>
    <row r="16" spans="1:2" x14ac:dyDescent="0.3">
      <c r="A16" s="15" t="s">
        <v>17</v>
      </c>
      <c r="B16" s="21">
        <v>400</v>
      </c>
    </row>
    <row r="17" spans="1:2" x14ac:dyDescent="0.3">
      <c r="A17" s="15" t="s">
        <v>18</v>
      </c>
      <c r="B17" s="21">
        <v>1300</v>
      </c>
    </row>
    <row r="18" spans="1:2" x14ac:dyDescent="0.3">
      <c r="A18" s="15" t="s">
        <v>19</v>
      </c>
      <c r="B18" s="21">
        <v>-800</v>
      </c>
    </row>
    <row r="19" spans="1:2" x14ac:dyDescent="0.3">
      <c r="A19" s="15" t="s">
        <v>20</v>
      </c>
      <c r="B19" s="21">
        <v>780</v>
      </c>
    </row>
    <row r="20" spans="1:2" x14ac:dyDescent="0.3">
      <c r="A20" s="15" t="s">
        <v>21</v>
      </c>
      <c r="B20" s="21">
        <v>250</v>
      </c>
    </row>
    <row r="21" spans="1:2" x14ac:dyDescent="0.3">
      <c r="A21" s="1" t="s">
        <v>22</v>
      </c>
      <c r="B21" s="21">
        <v>-6000</v>
      </c>
    </row>
    <row r="22" spans="1:2" x14ac:dyDescent="0.3">
      <c r="A22" s="1" t="s">
        <v>28</v>
      </c>
      <c r="B22" s="21">
        <v>70</v>
      </c>
    </row>
    <row r="23" spans="1:2" x14ac:dyDescent="0.3">
      <c r="A23" s="8" t="s">
        <v>23</v>
      </c>
      <c r="B23" s="9">
        <f>SUM(B16:B22)</f>
        <v>-4000</v>
      </c>
    </row>
    <row r="24" spans="1:2" x14ac:dyDescent="0.3">
      <c r="A24" s="8" t="s">
        <v>24</v>
      </c>
      <c r="B24" s="9">
        <f>B15+B23</f>
        <v>6500</v>
      </c>
    </row>
    <row r="25" spans="1:2" x14ac:dyDescent="0.3">
      <c r="A25" s="1" t="s">
        <v>25</v>
      </c>
      <c r="B25" s="14" t="s">
        <v>29</v>
      </c>
    </row>
  </sheetData>
  <mergeCells count="2">
    <mergeCell ref="A2:B2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8D31-AA22-456E-9B8C-887666D8DF41}">
  <dimension ref="A1:B20"/>
  <sheetViews>
    <sheetView workbookViewId="0">
      <selection sqref="A1:XFD1"/>
    </sheetView>
  </sheetViews>
  <sheetFormatPr defaultRowHeight="14.4" x14ac:dyDescent="0.3"/>
  <cols>
    <col min="1" max="1" width="71.88671875" bestFit="1" customWidth="1"/>
    <col min="2" max="2" width="15.109375" customWidth="1"/>
  </cols>
  <sheetData>
    <row r="1" spans="1:2" x14ac:dyDescent="0.3">
      <c r="A1" s="27" t="s">
        <v>0</v>
      </c>
      <c r="B1" s="27"/>
    </row>
    <row r="2" spans="1:2" x14ac:dyDescent="0.3">
      <c r="A2" s="25" t="s">
        <v>30</v>
      </c>
      <c r="B2" s="25"/>
    </row>
    <row r="3" spans="1:2" ht="43.2" x14ac:dyDescent="0.3">
      <c r="A3" s="10">
        <v>2018</v>
      </c>
      <c r="B3" s="4" t="s">
        <v>31</v>
      </c>
    </row>
    <row r="4" spans="1:2" x14ac:dyDescent="0.3">
      <c r="A4" s="1"/>
      <c r="B4" s="3" t="s">
        <v>3</v>
      </c>
    </row>
    <row r="5" spans="1:2" x14ac:dyDescent="0.3">
      <c r="A5" s="1" t="s">
        <v>4</v>
      </c>
      <c r="B5" s="2">
        <v>15001</v>
      </c>
    </row>
    <row r="6" spans="1:2" x14ac:dyDescent="0.3">
      <c r="A6" s="1" t="s">
        <v>5</v>
      </c>
      <c r="B6" s="5">
        <v>1</v>
      </c>
    </row>
    <row r="7" spans="1:2" x14ac:dyDescent="0.3">
      <c r="B7" s="11"/>
    </row>
    <row r="8" spans="1:2" x14ac:dyDescent="0.3">
      <c r="A8" s="12" t="s">
        <v>6</v>
      </c>
      <c r="B8" s="13" t="s">
        <v>7</v>
      </c>
    </row>
    <row r="9" spans="1:2" ht="28.8" x14ac:dyDescent="0.3">
      <c r="A9" s="15" t="s">
        <v>8</v>
      </c>
      <c r="B9" s="19">
        <v>-2019</v>
      </c>
    </row>
    <row r="10" spans="1:2" ht="28.8" x14ac:dyDescent="0.3">
      <c r="A10" s="15" t="s">
        <v>9</v>
      </c>
      <c r="B10" s="19">
        <v>-141</v>
      </c>
    </row>
    <row r="11" spans="1:2" ht="28.8" x14ac:dyDescent="0.3">
      <c r="A11" s="15" t="s">
        <v>10</v>
      </c>
      <c r="B11" s="19">
        <v>-75</v>
      </c>
    </row>
    <row r="12" spans="1:2" ht="28.8" x14ac:dyDescent="0.3">
      <c r="A12" s="15" t="s">
        <v>11</v>
      </c>
      <c r="B12" s="19">
        <v>18409</v>
      </c>
    </row>
    <row r="13" spans="1:2" ht="43.2" x14ac:dyDescent="0.3">
      <c r="A13" s="15" t="s">
        <v>12</v>
      </c>
      <c r="B13" s="19">
        <v>-1063</v>
      </c>
    </row>
    <row r="14" spans="1:2" x14ac:dyDescent="0.3">
      <c r="A14" s="15" t="s">
        <v>13</v>
      </c>
      <c r="B14" s="19">
        <v>14</v>
      </c>
    </row>
    <row r="15" spans="1:2" x14ac:dyDescent="0.3">
      <c r="A15" s="15" t="s">
        <v>14</v>
      </c>
      <c r="B15" s="19">
        <v>-124</v>
      </c>
    </row>
    <row r="16" spans="1:2" x14ac:dyDescent="0.3">
      <c r="A16" s="8" t="s">
        <v>16</v>
      </c>
      <c r="B16" s="20">
        <f>SUM(B9:B15)</f>
        <v>15001</v>
      </c>
    </row>
    <row r="17" spans="1:2" x14ac:dyDescent="0.3">
      <c r="A17" s="1" t="s">
        <v>22</v>
      </c>
      <c r="B17" s="21">
        <v>-15000</v>
      </c>
    </row>
    <row r="18" spans="1:2" x14ac:dyDescent="0.3">
      <c r="A18" s="8" t="s">
        <v>23</v>
      </c>
      <c r="B18" s="20">
        <f>B17</f>
        <v>-15000</v>
      </c>
    </row>
    <row r="19" spans="1:2" x14ac:dyDescent="0.3">
      <c r="A19" s="8" t="s">
        <v>24</v>
      </c>
      <c r="B19" s="20">
        <f>B16+B18</f>
        <v>1</v>
      </c>
    </row>
    <row r="20" spans="1:2" x14ac:dyDescent="0.3">
      <c r="A20" s="1" t="s">
        <v>25</v>
      </c>
      <c r="B20" s="22" t="s">
        <v>32</v>
      </c>
    </row>
  </sheetData>
  <mergeCells count="2">
    <mergeCell ref="A2:B2"/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9D94-1236-424A-AD1C-A4DEB5C9F018}">
  <dimension ref="A1:B20"/>
  <sheetViews>
    <sheetView workbookViewId="0">
      <selection sqref="A1:XFD1"/>
    </sheetView>
  </sheetViews>
  <sheetFormatPr defaultRowHeight="14.4" x14ac:dyDescent="0.3"/>
  <cols>
    <col min="1" max="1" width="71.88671875" bestFit="1" customWidth="1"/>
    <col min="2" max="2" width="14.109375" customWidth="1"/>
  </cols>
  <sheetData>
    <row r="1" spans="1:2" x14ac:dyDescent="0.3">
      <c r="A1" s="27" t="s">
        <v>0</v>
      </c>
      <c r="B1" s="27"/>
    </row>
    <row r="2" spans="1:2" x14ac:dyDescent="0.3">
      <c r="A2" s="25" t="s">
        <v>30</v>
      </c>
      <c r="B2" s="25"/>
    </row>
    <row r="3" spans="1:2" ht="43.2" x14ac:dyDescent="0.3">
      <c r="A3" s="10">
        <v>2019</v>
      </c>
      <c r="B3" s="4" t="s">
        <v>33</v>
      </c>
    </row>
    <row r="4" spans="1:2" x14ac:dyDescent="0.3">
      <c r="A4" s="1"/>
      <c r="B4" s="3" t="s">
        <v>3</v>
      </c>
    </row>
    <row r="5" spans="1:2" x14ac:dyDescent="0.3">
      <c r="A5" s="1" t="s">
        <v>4</v>
      </c>
      <c r="B5" s="2">
        <v>5001</v>
      </c>
    </row>
    <row r="6" spans="1:2" x14ac:dyDescent="0.3">
      <c r="A6" s="1" t="s">
        <v>5</v>
      </c>
      <c r="B6" s="5">
        <v>1</v>
      </c>
    </row>
    <row r="7" spans="1:2" x14ac:dyDescent="0.3">
      <c r="B7" s="11"/>
    </row>
    <row r="8" spans="1:2" x14ac:dyDescent="0.3">
      <c r="A8" s="12" t="s">
        <v>6</v>
      </c>
      <c r="B8" s="13" t="s">
        <v>7</v>
      </c>
    </row>
    <row r="9" spans="1:2" ht="28.8" x14ac:dyDescent="0.3">
      <c r="A9" s="15" t="s">
        <v>8</v>
      </c>
      <c r="B9" s="19">
        <v>-8431</v>
      </c>
    </row>
    <row r="10" spans="1:2" ht="28.8" x14ac:dyDescent="0.3">
      <c r="A10" s="15" t="s">
        <v>9</v>
      </c>
      <c r="B10" s="19">
        <v>116</v>
      </c>
    </row>
    <row r="11" spans="1:2" ht="28.8" x14ac:dyDescent="0.3">
      <c r="A11" s="15" t="s">
        <v>10</v>
      </c>
      <c r="B11" s="19">
        <v>-37</v>
      </c>
    </row>
    <row r="12" spans="1:2" ht="28.8" x14ac:dyDescent="0.3">
      <c r="A12" s="15" t="s">
        <v>11</v>
      </c>
      <c r="B12" s="19">
        <v>14095</v>
      </c>
    </row>
    <row r="13" spans="1:2" ht="43.2" x14ac:dyDescent="0.3">
      <c r="A13" s="15" t="s">
        <v>12</v>
      </c>
      <c r="B13" s="19">
        <v>-675</v>
      </c>
    </row>
    <row r="14" spans="1:2" x14ac:dyDescent="0.3">
      <c r="A14" s="15" t="s">
        <v>13</v>
      </c>
      <c r="B14" s="19">
        <v>-2</v>
      </c>
    </row>
    <row r="15" spans="1:2" x14ac:dyDescent="0.3">
      <c r="A15" s="15" t="s">
        <v>14</v>
      </c>
      <c r="B15" s="19">
        <v>-65</v>
      </c>
    </row>
    <row r="16" spans="1:2" x14ac:dyDescent="0.3">
      <c r="A16" s="8" t="s">
        <v>16</v>
      </c>
      <c r="B16" s="20">
        <f>SUM(B9:B15)</f>
        <v>5001</v>
      </c>
    </row>
    <row r="17" spans="1:2" x14ac:dyDescent="0.3">
      <c r="A17" s="1" t="s">
        <v>22</v>
      </c>
      <c r="B17" s="21">
        <v>-5000</v>
      </c>
    </row>
    <row r="18" spans="1:2" x14ac:dyDescent="0.3">
      <c r="A18" s="8" t="s">
        <v>23</v>
      </c>
      <c r="B18" s="20">
        <f>B17</f>
        <v>-5000</v>
      </c>
    </row>
    <row r="19" spans="1:2" x14ac:dyDescent="0.3">
      <c r="A19" s="8" t="s">
        <v>24</v>
      </c>
      <c r="B19" s="20">
        <f>B16+B18</f>
        <v>1</v>
      </c>
    </row>
    <row r="20" spans="1:2" x14ac:dyDescent="0.3">
      <c r="A20" s="1" t="s">
        <v>25</v>
      </c>
      <c r="B20" s="22" t="s">
        <v>34</v>
      </c>
    </row>
  </sheetData>
  <mergeCells count="2">
    <mergeCell ref="A2:B2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1734-A949-43DA-90E9-0C170084FC44}">
  <dimension ref="A1:B20"/>
  <sheetViews>
    <sheetView zoomScaleNormal="100" workbookViewId="0">
      <selection sqref="A1:XFD1"/>
    </sheetView>
  </sheetViews>
  <sheetFormatPr defaultRowHeight="14.4" x14ac:dyDescent="0.3"/>
  <cols>
    <col min="1" max="1" width="72.88671875" bestFit="1" customWidth="1"/>
    <col min="2" max="2" width="13.88671875" customWidth="1"/>
  </cols>
  <sheetData>
    <row r="1" spans="1:2" x14ac:dyDescent="0.3">
      <c r="A1" s="27" t="s">
        <v>0</v>
      </c>
      <c r="B1" s="27"/>
    </row>
    <row r="2" spans="1:2" x14ac:dyDescent="0.3">
      <c r="A2" s="28" t="s">
        <v>30</v>
      </c>
      <c r="B2" s="29"/>
    </row>
    <row r="3" spans="1:2" ht="43.2" x14ac:dyDescent="0.3">
      <c r="A3" s="10">
        <v>2021</v>
      </c>
      <c r="B3" s="4" t="s">
        <v>35</v>
      </c>
    </row>
    <row r="4" spans="1:2" x14ac:dyDescent="0.3">
      <c r="A4" s="1"/>
      <c r="B4" s="3" t="s">
        <v>3</v>
      </c>
    </row>
    <row r="5" spans="1:2" x14ac:dyDescent="0.3">
      <c r="A5" s="1" t="s">
        <v>4</v>
      </c>
      <c r="B5" s="2">
        <v>34001</v>
      </c>
    </row>
    <row r="6" spans="1:2" x14ac:dyDescent="0.3">
      <c r="A6" s="1" t="s">
        <v>5</v>
      </c>
      <c r="B6" s="5">
        <v>1</v>
      </c>
    </row>
    <row r="7" spans="1:2" x14ac:dyDescent="0.3">
      <c r="B7" s="11"/>
    </row>
    <row r="8" spans="1:2" x14ac:dyDescent="0.3">
      <c r="A8" s="12" t="s">
        <v>6</v>
      </c>
      <c r="B8" s="13" t="s">
        <v>7</v>
      </c>
    </row>
    <row r="9" spans="1:2" ht="28.8" x14ac:dyDescent="0.3">
      <c r="A9" s="15" t="s">
        <v>8</v>
      </c>
      <c r="B9" s="19">
        <v>-4640</v>
      </c>
    </row>
    <row r="10" spans="1:2" ht="28.8" x14ac:dyDescent="0.3">
      <c r="A10" s="15" t="s">
        <v>9</v>
      </c>
      <c r="B10" s="19">
        <v>787</v>
      </c>
    </row>
    <row r="11" spans="1:2" ht="28.8" x14ac:dyDescent="0.3">
      <c r="A11" s="15" t="s">
        <v>10</v>
      </c>
      <c r="B11" s="19">
        <v>56</v>
      </c>
    </row>
    <row r="12" spans="1:2" ht="28.8" x14ac:dyDescent="0.3">
      <c r="A12" s="15" t="s">
        <v>11</v>
      </c>
      <c r="B12" s="19">
        <v>-32008</v>
      </c>
    </row>
    <row r="13" spans="1:2" ht="43.2" x14ac:dyDescent="0.3">
      <c r="A13" s="15" t="s">
        <v>12</v>
      </c>
      <c r="B13" s="19">
        <v>1742</v>
      </c>
    </row>
    <row r="14" spans="1:2" x14ac:dyDescent="0.3">
      <c r="A14" s="15" t="s">
        <v>13</v>
      </c>
      <c r="B14" s="19">
        <v>50</v>
      </c>
    </row>
    <row r="15" spans="1:2" x14ac:dyDescent="0.3">
      <c r="A15" s="15" t="s">
        <v>14</v>
      </c>
      <c r="B15" s="19">
        <v>12</v>
      </c>
    </row>
    <row r="16" spans="1:2" x14ac:dyDescent="0.3">
      <c r="A16" s="8" t="s">
        <v>16</v>
      </c>
      <c r="B16" s="20">
        <f>SUM(B9:B15)</f>
        <v>-34001</v>
      </c>
    </row>
    <row r="17" spans="1:2" x14ac:dyDescent="0.3">
      <c r="A17" s="1" t="s">
        <v>22</v>
      </c>
      <c r="B17" s="21">
        <v>34000</v>
      </c>
    </row>
    <row r="18" spans="1:2" x14ac:dyDescent="0.3">
      <c r="A18" s="8" t="s">
        <v>23</v>
      </c>
      <c r="B18" s="20">
        <f>B17</f>
        <v>34000</v>
      </c>
    </row>
    <row r="19" spans="1:2" x14ac:dyDescent="0.3">
      <c r="A19" s="8" t="s">
        <v>24</v>
      </c>
      <c r="B19" s="20">
        <f>B16+B18</f>
        <v>-1</v>
      </c>
    </row>
    <row r="20" spans="1:2" x14ac:dyDescent="0.3">
      <c r="A20" s="1" t="s">
        <v>25</v>
      </c>
      <c r="B20" s="22" t="s">
        <v>36</v>
      </c>
    </row>
  </sheetData>
  <mergeCells count="2">
    <mergeCell ref="A2:B2"/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6373-7BD3-47D2-A16B-83B7E29ECABE}">
  <dimension ref="A1:B19"/>
  <sheetViews>
    <sheetView workbookViewId="0">
      <selection sqref="A1:XFD1"/>
    </sheetView>
  </sheetViews>
  <sheetFormatPr defaultRowHeight="14.4" x14ac:dyDescent="0.3"/>
  <cols>
    <col min="1" max="1" width="71.88671875" bestFit="1" customWidth="1"/>
    <col min="2" max="2" width="14.44140625" customWidth="1"/>
  </cols>
  <sheetData>
    <row r="1" spans="1:2" x14ac:dyDescent="0.3">
      <c r="A1" s="27" t="s">
        <v>0</v>
      </c>
      <c r="B1" s="27"/>
    </row>
    <row r="2" spans="1:2" x14ac:dyDescent="0.3">
      <c r="A2" s="28" t="s">
        <v>1</v>
      </c>
      <c r="B2" s="29"/>
    </row>
    <row r="3" spans="1:2" ht="57.6" x14ac:dyDescent="0.3">
      <c r="A3" s="10">
        <v>2022</v>
      </c>
      <c r="B3" s="4" t="s">
        <v>37</v>
      </c>
    </row>
    <row r="4" spans="1:2" x14ac:dyDescent="0.3">
      <c r="A4" s="1"/>
      <c r="B4" s="3" t="s">
        <v>3</v>
      </c>
    </row>
    <row r="5" spans="1:2" x14ac:dyDescent="0.3">
      <c r="A5" s="1" t="s">
        <v>4</v>
      </c>
      <c r="B5" s="2">
        <v>79000</v>
      </c>
    </row>
    <row r="6" spans="1:2" x14ac:dyDescent="0.3">
      <c r="A6" s="1" t="s">
        <v>5</v>
      </c>
      <c r="B6" s="2">
        <v>79000</v>
      </c>
    </row>
    <row r="7" spans="1:2" x14ac:dyDescent="0.3">
      <c r="B7" s="11"/>
    </row>
    <row r="8" spans="1:2" x14ac:dyDescent="0.3">
      <c r="A8" s="12" t="s">
        <v>6</v>
      </c>
      <c r="B8" s="13" t="s">
        <v>7</v>
      </c>
    </row>
    <row r="9" spans="1:2" ht="28.8" x14ac:dyDescent="0.3">
      <c r="A9" s="15" t="s">
        <v>8</v>
      </c>
      <c r="B9" s="19">
        <v>23614</v>
      </c>
    </row>
    <row r="10" spans="1:2" ht="28.8" x14ac:dyDescent="0.3">
      <c r="A10" s="15" t="s">
        <v>9</v>
      </c>
      <c r="B10" s="19">
        <v>1559</v>
      </c>
    </row>
    <row r="11" spans="1:2" ht="28.8" x14ac:dyDescent="0.3">
      <c r="A11" s="15" t="s">
        <v>10</v>
      </c>
      <c r="B11" s="19">
        <v>-21</v>
      </c>
    </row>
    <row r="12" spans="1:2" ht="28.8" x14ac:dyDescent="0.3">
      <c r="A12" s="15" t="s">
        <v>11</v>
      </c>
      <c r="B12" s="19">
        <v>53929</v>
      </c>
    </row>
    <row r="13" spans="1:2" ht="43.2" x14ac:dyDescent="0.3">
      <c r="A13" s="15" t="s">
        <v>12</v>
      </c>
      <c r="B13" s="19">
        <v>94</v>
      </c>
    </row>
    <row r="14" spans="1:2" x14ac:dyDescent="0.3">
      <c r="A14" s="15" t="s">
        <v>13</v>
      </c>
      <c r="B14" s="19">
        <v>-7</v>
      </c>
    </row>
    <row r="15" spans="1:2" x14ac:dyDescent="0.3">
      <c r="A15" s="15" t="s">
        <v>14</v>
      </c>
      <c r="B15" s="19">
        <v>-168</v>
      </c>
    </row>
    <row r="16" spans="1:2" x14ac:dyDescent="0.3">
      <c r="A16" s="8" t="s">
        <v>38</v>
      </c>
      <c r="B16" s="20">
        <f>SUM(B9:B15)</f>
        <v>79000</v>
      </c>
    </row>
    <row r="17" spans="1:2" x14ac:dyDescent="0.3">
      <c r="A17" s="8" t="s">
        <v>23</v>
      </c>
      <c r="B17" s="20">
        <v>0</v>
      </c>
    </row>
    <row r="18" spans="1:2" x14ac:dyDescent="0.3">
      <c r="A18" s="8" t="s">
        <v>24</v>
      </c>
      <c r="B18" s="20">
        <f>B16+B17</f>
        <v>79000</v>
      </c>
    </row>
    <row r="19" spans="1:2" x14ac:dyDescent="0.3">
      <c r="A19" s="1" t="s">
        <v>25</v>
      </c>
      <c r="B19" s="22" t="s">
        <v>39</v>
      </c>
    </row>
  </sheetData>
  <mergeCells count="2">
    <mergeCell ref="A2:B2"/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B54C-CCB4-494C-99ED-FF66593AFA6D}">
  <dimension ref="A1:J20"/>
  <sheetViews>
    <sheetView zoomScale="85" zoomScaleNormal="85" workbookViewId="0">
      <selection sqref="A1:B1"/>
    </sheetView>
  </sheetViews>
  <sheetFormatPr defaultRowHeight="14.4" x14ac:dyDescent="0.3"/>
  <cols>
    <col min="1" max="1" width="100.77734375" customWidth="1"/>
    <col min="2" max="2" width="15.21875" customWidth="1"/>
    <col min="5" max="5" width="73.33203125" customWidth="1"/>
    <col min="6" max="6" width="41.109375" customWidth="1"/>
    <col min="9" max="9" width="59.33203125" customWidth="1"/>
    <col min="10" max="10" width="60.44140625" customWidth="1"/>
  </cols>
  <sheetData>
    <row r="1" spans="1:10" x14ac:dyDescent="0.3">
      <c r="A1" s="27" t="s">
        <v>0</v>
      </c>
      <c r="B1" s="27"/>
      <c r="E1" s="27" t="s">
        <v>40</v>
      </c>
      <c r="F1" s="27"/>
      <c r="I1" s="27" t="s">
        <v>41</v>
      </c>
      <c r="J1" s="27"/>
    </row>
    <row r="2" spans="1:10" x14ac:dyDescent="0.3">
      <c r="A2" s="25" t="s">
        <v>30</v>
      </c>
      <c r="B2" s="25"/>
      <c r="E2" s="28" t="s">
        <v>30</v>
      </c>
      <c r="F2" s="29"/>
      <c r="I2" s="28" t="s">
        <v>42</v>
      </c>
      <c r="J2" s="29"/>
    </row>
    <row r="3" spans="1:10" ht="43.2" x14ac:dyDescent="0.3">
      <c r="A3" s="10">
        <v>2023</v>
      </c>
      <c r="B3" s="4" t="s">
        <v>43</v>
      </c>
      <c r="E3" s="10">
        <v>2023</v>
      </c>
      <c r="F3" s="4" t="s">
        <v>43</v>
      </c>
      <c r="I3" s="10">
        <v>2023</v>
      </c>
      <c r="J3" s="4" t="s">
        <v>44</v>
      </c>
    </row>
    <row r="4" spans="1:10" x14ac:dyDescent="0.3">
      <c r="A4" s="1"/>
      <c r="B4" s="3" t="s">
        <v>3</v>
      </c>
      <c r="E4" s="1"/>
      <c r="F4" s="3" t="s">
        <v>3</v>
      </c>
      <c r="I4" s="1"/>
      <c r="J4" s="3" t="s">
        <v>3</v>
      </c>
    </row>
    <row r="5" spans="1:10" x14ac:dyDescent="0.3">
      <c r="A5" s="1" t="s">
        <v>4</v>
      </c>
      <c r="B5" s="2">
        <v>20001</v>
      </c>
      <c r="E5" s="1" t="s">
        <v>4</v>
      </c>
      <c r="F5" s="2">
        <v>209</v>
      </c>
      <c r="I5" s="1" t="s">
        <v>4</v>
      </c>
      <c r="J5" s="2">
        <v>4903</v>
      </c>
    </row>
    <row r="6" spans="1:10" x14ac:dyDescent="0.3">
      <c r="A6" s="1" t="s">
        <v>5</v>
      </c>
      <c r="B6" s="5">
        <v>1</v>
      </c>
      <c r="E6" s="1" t="s">
        <v>5</v>
      </c>
      <c r="F6" s="5">
        <v>1</v>
      </c>
      <c r="I6" s="1" t="s">
        <v>5</v>
      </c>
      <c r="J6" s="5">
        <v>4903</v>
      </c>
    </row>
    <row r="7" spans="1:10" x14ac:dyDescent="0.3">
      <c r="B7" s="11"/>
      <c r="F7" s="11"/>
      <c r="J7" s="11"/>
    </row>
    <row r="8" spans="1:10" x14ac:dyDescent="0.3">
      <c r="A8" s="12" t="s">
        <v>6</v>
      </c>
      <c r="B8" s="13" t="s">
        <v>7</v>
      </c>
      <c r="E8" s="12" t="s">
        <v>6</v>
      </c>
      <c r="F8" s="13" t="s">
        <v>7</v>
      </c>
      <c r="I8" s="12" t="s">
        <v>6</v>
      </c>
      <c r="J8" s="13" t="s">
        <v>7</v>
      </c>
    </row>
    <row r="9" spans="1:10" x14ac:dyDescent="0.3">
      <c r="A9" s="15" t="s">
        <v>8</v>
      </c>
      <c r="B9" s="19">
        <v>-9398</v>
      </c>
      <c r="E9" s="15" t="s">
        <v>45</v>
      </c>
      <c r="F9" s="19">
        <v>-208</v>
      </c>
      <c r="I9" s="15" t="s">
        <v>46</v>
      </c>
      <c r="J9" s="19">
        <v>4903</v>
      </c>
    </row>
    <row r="10" spans="1:10" ht="28.8" x14ac:dyDescent="0.3">
      <c r="A10" s="15" t="s">
        <v>9</v>
      </c>
      <c r="B10" s="19">
        <v>4199</v>
      </c>
      <c r="E10" s="15" t="s">
        <v>47</v>
      </c>
      <c r="F10" s="19">
        <v>209</v>
      </c>
      <c r="I10" s="8" t="s">
        <v>24</v>
      </c>
      <c r="J10" s="20">
        <f>SUM(J9:J9)</f>
        <v>4903</v>
      </c>
    </row>
    <row r="11" spans="1:10" x14ac:dyDescent="0.3">
      <c r="A11" s="15" t="s">
        <v>10</v>
      </c>
      <c r="B11" s="19">
        <v>-70</v>
      </c>
      <c r="E11" s="8" t="s">
        <v>24</v>
      </c>
      <c r="F11" s="20">
        <f>SUM(F9:F10)</f>
        <v>1</v>
      </c>
      <c r="I11" s="1" t="s">
        <v>25</v>
      </c>
      <c r="J11" s="22" t="s">
        <v>48</v>
      </c>
    </row>
    <row r="12" spans="1:10" x14ac:dyDescent="0.3">
      <c r="A12" s="15" t="s">
        <v>11</v>
      </c>
      <c r="B12" s="19">
        <v>22016</v>
      </c>
      <c r="E12" s="1" t="s">
        <v>25</v>
      </c>
      <c r="F12" s="22" t="s">
        <v>48</v>
      </c>
    </row>
    <row r="13" spans="1:10" ht="28.8" x14ac:dyDescent="0.3">
      <c r="A13" s="15" t="s">
        <v>12</v>
      </c>
      <c r="B13" s="19">
        <v>3271</v>
      </c>
    </row>
    <row r="14" spans="1:10" x14ac:dyDescent="0.3">
      <c r="A14" s="15" t="s">
        <v>13</v>
      </c>
      <c r="B14" s="19">
        <v>-3</v>
      </c>
    </row>
    <row r="15" spans="1:10" x14ac:dyDescent="0.3">
      <c r="A15" s="15" t="s">
        <v>14</v>
      </c>
      <c r="B15" s="19">
        <v>-14</v>
      </c>
    </row>
    <row r="16" spans="1:10" x14ac:dyDescent="0.3">
      <c r="A16" s="8" t="s">
        <v>16</v>
      </c>
      <c r="B16" s="20">
        <f>SUM(B9:B15)</f>
        <v>20001</v>
      </c>
    </row>
    <row r="17" spans="1:2" x14ac:dyDescent="0.3">
      <c r="A17" s="1" t="s">
        <v>22</v>
      </c>
      <c r="B17" s="21">
        <v>-20000</v>
      </c>
    </row>
    <row r="18" spans="1:2" x14ac:dyDescent="0.3">
      <c r="A18" s="8" t="s">
        <v>23</v>
      </c>
      <c r="B18" s="20">
        <f>B17</f>
        <v>-20000</v>
      </c>
    </row>
    <row r="19" spans="1:2" x14ac:dyDescent="0.3">
      <c r="A19" s="8" t="s">
        <v>24</v>
      </c>
      <c r="B19" s="20">
        <f>B16+B18</f>
        <v>1</v>
      </c>
    </row>
    <row r="20" spans="1:2" x14ac:dyDescent="0.3">
      <c r="A20" s="1" t="s">
        <v>25</v>
      </c>
      <c r="B20" s="22" t="s">
        <v>48</v>
      </c>
    </row>
  </sheetData>
  <mergeCells count="6">
    <mergeCell ref="I1:J1"/>
    <mergeCell ref="I2:J2"/>
    <mergeCell ref="A2:B2"/>
    <mergeCell ref="A1:B1"/>
    <mergeCell ref="E2:F2"/>
    <mergeCell ref="E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F405-31F8-4C22-A457-F47F5712461E}">
  <dimension ref="A1:F19"/>
  <sheetViews>
    <sheetView workbookViewId="0">
      <selection activeCell="E1" sqref="E1:F12"/>
    </sheetView>
  </sheetViews>
  <sheetFormatPr defaultRowHeight="14.4" x14ac:dyDescent="0.3"/>
  <cols>
    <col min="1" max="1" width="116.6640625" customWidth="1"/>
    <col min="2" max="2" width="14.44140625" customWidth="1"/>
    <col min="5" max="5" width="98.44140625" customWidth="1"/>
    <col min="6" max="6" width="15.88671875" customWidth="1"/>
  </cols>
  <sheetData>
    <row r="1" spans="1:6" x14ac:dyDescent="0.3">
      <c r="A1" s="27" t="s">
        <v>0</v>
      </c>
      <c r="B1" s="27"/>
      <c r="E1" s="27" t="s">
        <v>40</v>
      </c>
      <c r="F1" s="27"/>
    </row>
    <row r="2" spans="1:6" x14ac:dyDescent="0.3">
      <c r="A2" s="25" t="s">
        <v>30</v>
      </c>
      <c r="B2" s="25"/>
      <c r="E2" s="23" t="s">
        <v>30</v>
      </c>
      <c r="F2" s="24"/>
    </row>
    <row r="3" spans="1:6" ht="43.2" x14ac:dyDescent="0.3">
      <c r="A3" s="10">
        <v>2024</v>
      </c>
      <c r="B3" s="4" t="s">
        <v>49</v>
      </c>
      <c r="E3" s="10">
        <v>2024</v>
      </c>
      <c r="F3" s="4" t="s">
        <v>49</v>
      </c>
    </row>
    <row r="4" spans="1:6" x14ac:dyDescent="0.3">
      <c r="A4" s="1"/>
      <c r="B4" s="3" t="s">
        <v>3</v>
      </c>
      <c r="E4" s="1"/>
      <c r="F4" s="3" t="s">
        <v>3</v>
      </c>
    </row>
    <row r="5" spans="1:6" x14ac:dyDescent="0.3">
      <c r="A5" s="1" t="s">
        <v>4</v>
      </c>
      <c r="B5" s="2">
        <v>22121</v>
      </c>
      <c r="E5" s="1" t="s">
        <v>4</v>
      </c>
      <c r="F5" s="2">
        <v>612</v>
      </c>
    </row>
    <row r="6" spans="1:6" x14ac:dyDescent="0.3">
      <c r="A6" s="1" t="s">
        <v>5</v>
      </c>
      <c r="B6" s="5">
        <v>1</v>
      </c>
      <c r="E6" s="1" t="s">
        <v>5</v>
      </c>
      <c r="F6" s="5">
        <v>1</v>
      </c>
    </row>
    <row r="7" spans="1:6" x14ac:dyDescent="0.3">
      <c r="A7" s="6"/>
      <c r="B7" s="7"/>
      <c r="F7" s="11"/>
    </row>
    <row r="8" spans="1:6" x14ac:dyDescent="0.3">
      <c r="A8" s="12" t="s">
        <v>6</v>
      </c>
      <c r="B8" s="13" t="s">
        <v>7</v>
      </c>
      <c r="E8" s="12" t="s">
        <v>6</v>
      </c>
      <c r="F8" s="13" t="s">
        <v>7</v>
      </c>
    </row>
    <row r="9" spans="1:6" x14ac:dyDescent="0.3">
      <c r="A9" s="15" t="s">
        <v>9</v>
      </c>
      <c r="B9" s="19">
        <v>1628</v>
      </c>
      <c r="E9" s="15" t="s">
        <v>50</v>
      </c>
      <c r="F9" s="19">
        <v>-611</v>
      </c>
    </row>
    <row r="10" spans="1:6" x14ac:dyDescent="0.3">
      <c r="A10" s="15" t="s">
        <v>11</v>
      </c>
      <c r="B10" s="19">
        <v>14085</v>
      </c>
      <c r="E10" s="15" t="s">
        <v>51</v>
      </c>
      <c r="F10" s="19">
        <v>612</v>
      </c>
    </row>
    <row r="11" spans="1:6" ht="28.8" x14ac:dyDescent="0.3">
      <c r="A11" s="15" t="s">
        <v>12</v>
      </c>
      <c r="B11" s="19">
        <v>2825</v>
      </c>
      <c r="E11" s="8" t="s">
        <v>24</v>
      </c>
      <c r="F11" s="20">
        <f>SUM(F9:F10)</f>
        <v>1</v>
      </c>
    </row>
    <row r="12" spans="1:6" x14ac:dyDescent="0.3">
      <c r="A12" s="15" t="s">
        <v>13</v>
      </c>
      <c r="B12" s="19">
        <v>4</v>
      </c>
      <c r="E12" s="1" t="s">
        <v>25</v>
      </c>
      <c r="F12" s="22" t="s">
        <v>52</v>
      </c>
    </row>
    <row r="13" spans="1:6" x14ac:dyDescent="0.3">
      <c r="A13" s="15" t="s">
        <v>14</v>
      </c>
      <c r="B13" s="19">
        <v>14</v>
      </c>
    </row>
    <row r="14" spans="1:6" x14ac:dyDescent="0.3">
      <c r="A14" s="15" t="s">
        <v>15</v>
      </c>
      <c r="B14" s="19">
        <v>3565</v>
      </c>
    </row>
    <row r="15" spans="1:6" x14ac:dyDescent="0.3">
      <c r="A15" s="8" t="s">
        <v>16</v>
      </c>
      <c r="B15" s="20">
        <f>SUM(B9:B14)</f>
        <v>22121</v>
      </c>
    </row>
    <row r="16" spans="1:6" x14ac:dyDescent="0.3">
      <c r="A16" s="1" t="s">
        <v>22</v>
      </c>
      <c r="B16" s="21">
        <v>-22120</v>
      </c>
    </row>
    <row r="17" spans="1:2" x14ac:dyDescent="0.3">
      <c r="A17" s="8" t="s">
        <v>23</v>
      </c>
      <c r="B17" s="20">
        <f>B16</f>
        <v>-22120</v>
      </c>
    </row>
    <row r="18" spans="1:2" x14ac:dyDescent="0.3">
      <c r="A18" s="8" t="s">
        <v>24</v>
      </c>
      <c r="B18" s="20">
        <f>B15+B17</f>
        <v>1</v>
      </c>
    </row>
    <row r="19" spans="1:2" x14ac:dyDescent="0.3">
      <c r="A19" s="1" t="s">
        <v>25</v>
      </c>
      <c r="B19" s="22" t="s">
        <v>52</v>
      </c>
    </row>
  </sheetData>
  <mergeCells count="3">
    <mergeCell ref="A2:B2"/>
    <mergeCell ref="A1:B1"/>
    <mergeCell ref="E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E96B-A2FF-4703-8700-A74C86C267F4}">
  <dimension ref="A1:B11"/>
  <sheetViews>
    <sheetView workbookViewId="0">
      <selection activeCell="B16" sqref="B16"/>
    </sheetView>
  </sheetViews>
  <sheetFormatPr defaultRowHeight="14.4" x14ac:dyDescent="0.3"/>
  <cols>
    <col min="1" max="1" width="63.44140625" customWidth="1"/>
    <col min="2" max="2" width="44.77734375" customWidth="1"/>
  </cols>
  <sheetData>
    <row r="1" spans="1:2" x14ac:dyDescent="0.3">
      <c r="A1" s="27" t="s">
        <v>40</v>
      </c>
      <c r="B1" s="27"/>
    </row>
    <row r="2" spans="1:2" x14ac:dyDescent="0.3">
      <c r="A2" s="23" t="s">
        <v>42</v>
      </c>
      <c r="B2" s="24"/>
    </row>
    <row r="3" spans="1:2" x14ac:dyDescent="0.3">
      <c r="A3" s="10">
        <v>2025</v>
      </c>
      <c r="B3" s="4" t="s">
        <v>53</v>
      </c>
    </row>
    <row r="4" spans="1:2" x14ac:dyDescent="0.3">
      <c r="A4" s="1"/>
      <c r="B4" s="3" t="s">
        <v>3</v>
      </c>
    </row>
    <row r="5" spans="1:2" x14ac:dyDescent="0.3">
      <c r="A5" s="1" t="s">
        <v>4</v>
      </c>
      <c r="B5" s="2">
        <v>800</v>
      </c>
    </row>
    <row r="6" spans="1:2" x14ac:dyDescent="0.3">
      <c r="A6" s="1" t="s">
        <v>5</v>
      </c>
      <c r="B6" s="5">
        <v>800</v>
      </c>
    </row>
    <row r="7" spans="1:2" x14ac:dyDescent="0.3">
      <c r="B7" s="11"/>
    </row>
    <row r="8" spans="1:2" x14ac:dyDescent="0.3">
      <c r="A8" s="12" t="s">
        <v>6</v>
      </c>
      <c r="B8" s="13" t="s">
        <v>7</v>
      </c>
    </row>
    <row r="9" spans="1:2" x14ac:dyDescent="0.3">
      <c r="A9" s="15" t="s">
        <v>50</v>
      </c>
      <c r="B9" s="19">
        <v>800</v>
      </c>
    </row>
    <row r="10" spans="1:2" x14ac:dyDescent="0.3">
      <c r="A10" s="8" t="s">
        <v>24</v>
      </c>
      <c r="B10" s="20">
        <f>SUM(B9:B9)</f>
        <v>800</v>
      </c>
    </row>
    <row r="11" spans="1:2" x14ac:dyDescent="0.3">
      <c r="A11" s="1" t="s">
        <v>25</v>
      </c>
      <c r="B11" s="22" t="s">
        <v>54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CRLastProcessed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D766E28D7D9943ABA06476C483F92D" ma:contentTypeVersion="3" ma:contentTypeDescription="Create a new document." ma:contentTypeScope="" ma:versionID="5338cb36cafe550a2bd13eb87f77ba8f">
  <xsd:schema xmlns:xsd="http://www.w3.org/2001/XMLSchema" xmlns:xs="http://www.w3.org/2001/XMLSchema" xmlns:p="http://schemas.microsoft.com/office/2006/metadata/properties" xmlns:ns1="http://schemas.microsoft.com/sharepoint/v3" xmlns:ns2="14264fa8-c9b8-421c-87ab-bc539d6ee885" targetNamespace="http://schemas.microsoft.com/office/2006/metadata/properties" ma:root="true" ma:fieldsID="6df508a1280a5d57b55732a57cc6a464" ns1:_="" ns2:_="">
    <xsd:import namespace="http://schemas.microsoft.com/sharepoint/v3"/>
    <xsd:import namespace="14264fa8-c9b8-421c-87ab-bc539d6ee885"/>
    <xsd:element name="properties">
      <xsd:complexType>
        <xsd:sequence>
          <xsd:element name="documentManagement">
            <xsd:complexType>
              <xsd:all>
                <xsd:element ref="ns1:OCRLastProcesse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CRLastProcessed" ma:index="8" nillable="true" ma:displayName="OCR Last Processed" ma:format="DateTime" ma:hidden="true" ma:internalName="OCRLastProces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64fa8-c9b8-421c-87ab-bc539d6ee88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044B6C-8448-43CE-AD8F-12BE6F02C06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276BA90-1F10-445E-AFB8-1EE13B1888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A27D29-050E-46E1-9FC7-67763F89F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264fa8-c9b8-421c-87ab-bc539d6ee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2015</vt:lpstr>
      <vt:lpstr>2017</vt:lpstr>
      <vt:lpstr>2018</vt:lpstr>
      <vt:lpstr>2019</vt:lpstr>
      <vt:lpstr>2021</vt:lpstr>
      <vt:lpstr>2022</vt:lpstr>
      <vt:lpstr>2023</vt:lpstr>
      <vt:lpstr>2024</vt:lpstr>
      <vt:lpstr>2025</vt:lpstr>
    </vt:vector>
  </TitlesOfParts>
  <Manager/>
  <Company>BTS Desktop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Seana Carroll (PER)</dc:creator>
  <cp:keywords/>
  <dc:description/>
  <cp:lastModifiedBy>Robert Power (PER)</cp:lastModifiedBy>
  <cp:revision/>
  <dcterms:created xsi:type="dcterms:W3CDTF">2026-01-07T15:10:33Z</dcterms:created>
  <dcterms:modified xsi:type="dcterms:W3CDTF">2026-01-13T09:54:04Z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0x010100FCD766E28D7D9943ABA06476C483F92D</vt:lpwstr>
  </property>
  <property fmtid="{D5CDD505-2E9C-101B-9397-08002B2CF9AE}" pid="3" name="eDocs_SecurityClassification">
    <vt:lpwstr>4;#Unclassified|0db6e6fe-7da6-4395-ba22-207b2a29f028</vt:lpwstr>
  </property>
  <property fmtid="{D5CDD505-2E9C-101B-9397-08002B2CF9AE}" pid="4" name="eDocs_Series">
    <vt:lpwstr>1;#030|d47d6a91-a278-45d8-884d-eb5949deab4d</vt:lpwstr>
  </property>
  <property fmtid="{D5CDD505-2E9C-101B-9397-08002B2CF9AE}" pid="5" name="eDocs_Year">
    <vt:lpwstr>30;#2022|c4374f01-d561-497f-b18e-fc144f2001bb</vt:lpwstr>
  </property>
  <property fmtid="{D5CDD505-2E9C-101B-9397-08002B2CF9AE}" pid="6" name="eDocs_FileTopics">
    <vt:lpwstr>23;#Superannuation Vote (Vote 12)|d6ea60f3-6fac-44bb-b049-fa669b38a036</vt:lpwstr>
  </property>
  <property fmtid="{D5CDD505-2E9C-101B-9397-08002B2CF9AE}" pid="7" name="eDocs_DocumentTopics">
    <vt:lpwstr/>
  </property>
  <property fmtid="{D5CDD505-2E9C-101B-9397-08002B2CF9AE}" pid="8" name="ge25f6a3ef6f42d4865685f2a74bf8c7">
    <vt:lpwstr/>
  </property>
  <property fmtid="{D5CDD505-2E9C-101B-9397-08002B2CF9AE}" pid="9" name="eDocs_RetentionPeriodTerm">
    <vt:lpwstr/>
  </property>
</Properties>
</file>