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Rebecca_Finnegan\Desktop\"/>
    </mc:Choice>
  </mc:AlternateContent>
  <xr:revisionPtr revIDLastSave="0" documentId="13_ncr:1_{1FB38ADB-7439-4149-8138-E57037726735}" xr6:coauthVersionLast="47" xr6:coauthVersionMax="47" xr10:uidLastSave="{00000000-0000-0000-0000-000000000000}"/>
  <bookViews>
    <workbookView xWindow="-110" yWindow="-110" windowWidth="19420" windowHeight="10300" activeTab="8" xr2:uid="{47F4F616-D4B4-45FA-821A-3D7F5969A9FB}"/>
  </bookViews>
  <sheets>
    <sheet name="2025" sheetId="2" r:id="rId1"/>
    <sheet name="2024" sheetId="3" r:id="rId2"/>
    <sheet name="2023" sheetId="4" r:id="rId3"/>
    <sheet name="2022" sheetId="5" r:id="rId4"/>
    <sheet name="2021" sheetId="1" r:id="rId5"/>
    <sheet name="2020" sheetId="12" r:id="rId6"/>
    <sheet name="2019" sheetId="7" r:id="rId7"/>
    <sheet name="2018" sheetId="8" r:id="rId8"/>
    <sheet name="2017" sheetId="9" r:id="rId9"/>
    <sheet name="2016" sheetId="10"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s>
  <definedNames>
    <definedName name="\zAZAdaasfd" localSheetId="3">OFFSET(#REF!,,,COUNTIF(#REF!,"?*"))</definedName>
    <definedName name="\zAZAdaasfd" localSheetId="2">OFFSET(#REF!,,,COUNTIF(#REF!,"?*"))</definedName>
    <definedName name="\zAZAdaasfd" localSheetId="1">OFFSET(#REF!,,,COUNTIF(#REF!,"?*"))</definedName>
    <definedName name="\zAZAdaasfd">OFFSET(#REF!,,,COUNTIF(#REF!,"?*"))</definedName>
    <definedName name="_________PG1" localSheetId="3">#REF!</definedName>
    <definedName name="_________PG1" localSheetId="2">#REF!</definedName>
    <definedName name="_________PG1" localSheetId="1">#REF!</definedName>
    <definedName name="_________PG1">#REF!</definedName>
    <definedName name="_________PG2" localSheetId="3">#REF!</definedName>
    <definedName name="_________PG2" localSheetId="2">#REF!</definedName>
    <definedName name="_________PG2" localSheetId="1">#REF!</definedName>
    <definedName name="_________PG2">#REF!</definedName>
    <definedName name="________Mar1" localSheetId="3">#REF!,#REF!,#REF!,#REF!,#REF!,#REF!,#REF!,#REF!,#REF!,#REF!,#REF!,#REF!,#REF!,#REF!,#REF!,#REF!,#REF!,#REF!,#REF!,#REF!</definedName>
    <definedName name="________Mar1" localSheetId="2">#REF!,#REF!,#REF!,#REF!,#REF!,#REF!,#REF!,#REF!,#REF!,#REF!,#REF!,#REF!,#REF!,#REF!,#REF!,#REF!,#REF!,#REF!,#REF!,#REF!</definedName>
    <definedName name="________Mar1" localSheetId="1">#REF!,#REF!,#REF!,#REF!,#REF!,#REF!,#REF!,#REF!,#REF!,#REF!,#REF!,#REF!,#REF!,#REF!,#REF!,#REF!,#REF!,#REF!,#REF!,#REF!</definedName>
    <definedName name="________Mar1">#REF!,#REF!,#REF!,#REF!,#REF!,#REF!,#REF!,#REF!,#REF!,#REF!,#REF!,#REF!,#REF!,#REF!,#REF!,#REF!,#REF!,#REF!,#REF!,#REF!</definedName>
    <definedName name="________PG1" localSheetId="3">#REF!</definedName>
    <definedName name="________PG1" localSheetId="2">#REF!</definedName>
    <definedName name="________PG1" localSheetId="1">#REF!</definedName>
    <definedName name="________PG1">#REF!</definedName>
    <definedName name="________PG2" localSheetId="3">#REF!</definedName>
    <definedName name="________PG2" localSheetId="2">#REF!</definedName>
    <definedName name="________PG2" localSheetId="1">#REF!</definedName>
    <definedName name="________PG2">#REF!</definedName>
    <definedName name="_______Mar1" localSheetId="3">#REF!,#REF!,#REF!,#REF!,#REF!,#REF!,#REF!,#REF!,#REF!,#REF!,#REF!,#REF!,#REF!,#REF!,#REF!,#REF!,#REF!,#REF!,#REF!,#REF!</definedName>
    <definedName name="_______Mar1" localSheetId="2">#REF!,#REF!,#REF!,#REF!,#REF!,#REF!,#REF!,#REF!,#REF!,#REF!,#REF!,#REF!,#REF!,#REF!,#REF!,#REF!,#REF!,#REF!,#REF!,#REF!</definedName>
    <definedName name="_______Mar1" localSheetId="1">#REF!,#REF!,#REF!,#REF!,#REF!,#REF!,#REF!,#REF!,#REF!,#REF!,#REF!,#REF!,#REF!,#REF!,#REF!,#REF!,#REF!,#REF!,#REF!,#REF!</definedName>
    <definedName name="_______Mar1">#REF!,#REF!,#REF!,#REF!,#REF!,#REF!,#REF!,#REF!,#REF!,#REF!,#REF!,#REF!,#REF!,#REF!,#REF!,#REF!,#REF!,#REF!,#REF!,#REF!</definedName>
    <definedName name="_______PG1" localSheetId="3">#REF!</definedName>
    <definedName name="_______PG1" localSheetId="2">#REF!</definedName>
    <definedName name="_______PG1" localSheetId="1">#REF!</definedName>
    <definedName name="_______PG1">#REF!</definedName>
    <definedName name="_______PG2" localSheetId="3">#REF!</definedName>
    <definedName name="_______PG2" localSheetId="2">#REF!</definedName>
    <definedName name="_______PG2" localSheetId="1">#REF!</definedName>
    <definedName name="_______PG2">#REF!</definedName>
    <definedName name="______Mar1" localSheetId="3">#REF!,#REF!,#REF!,#REF!,#REF!,#REF!,#REF!,#REF!,#REF!,#REF!,#REF!,#REF!,#REF!,#REF!,#REF!,#REF!,#REF!,#REF!,#REF!,#REF!</definedName>
    <definedName name="______Mar1" localSheetId="2">#REF!,#REF!,#REF!,#REF!,#REF!,#REF!,#REF!,#REF!,#REF!,#REF!,#REF!,#REF!,#REF!,#REF!,#REF!,#REF!,#REF!,#REF!,#REF!,#REF!</definedName>
    <definedName name="______Mar1" localSheetId="1">#REF!,#REF!,#REF!,#REF!,#REF!,#REF!,#REF!,#REF!,#REF!,#REF!,#REF!,#REF!,#REF!,#REF!,#REF!,#REF!,#REF!,#REF!,#REF!,#REF!</definedName>
    <definedName name="______Mar1">#REF!,#REF!,#REF!,#REF!,#REF!,#REF!,#REF!,#REF!,#REF!,#REF!,#REF!,#REF!,#REF!,#REF!,#REF!,#REF!,#REF!,#REF!,#REF!,#REF!</definedName>
    <definedName name="______PG1" localSheetId="3">#REF!</definedName>
    <definedName name="______PG1" localSheetId="2">#REF!</definedName>
    <definedName name="______PG1" localSheetId="1">#REF!</definedName>
    <definedName name="______PG1">#REF!</definedName>
    <definedName name="______PG2" localSheetId="3">#REF!</definedName>
    <definedName name="______PG2" localSheetId="2">#REF!</definedName>
    <definedName name="______PG2" localSheetId="1">#REF!</definedName>
    <definedName name="______PG2">#REF!</definedName>
    <definedName name="_____Mar1" localSheetId="3">#REF!,#REF!,#REF!,#REF!,#REF!,#REF!,#REF!,#REF!,#REF!,#REF!,#REF!,#REF!,#REF!,#REF!,#REF!,#REF!,#REF!,#REF!,#REF!,#REF!</definedName>
    <definedName name="_____Mar1" localSheetId="2">#REF!,#REF!,#REF!,#REF!,#REF!,#REF!,#REF!,#REF!,#REF!,#REF!,#REF!,#REF!,#REF!,#REF!,#REF!,#REF!,#REF!,#REF!,#REF!,#REF!</definedName>
    <definedName name="_____Mar1" localSheetId="1">#REF!,#REF!,#REF!,#REF!,#REF!,#REF!,#REF!,#REF!,#REF!,#REF!,#REF!,#REF!,#REF!,#REF!,#REF!,#REF!,#REF!,#REF!,#REF!,#REF!</definedName>
    <definedName name="_____Mar1">#REF!,#REF!,#REF!,#REF!,#REF!,#REF!,#REF!,#REF!,#REF!,#REF!,#REF!,#REF!,#REF!,#REF!,#REF!,#REF!,#REF!,#REF!,#REF!,#REF!</definedName>
    <definedName name="_____PG1" localSheetId="3">#REF!</definedName>
    <definedName name="_____PG1" localSheetId="2">#REF!</definedName>
    <definedName name="_____PG1" localSheetId="1">#REF!</definedName>
    <definedName name="_____PG1">#REF!</definedName>
    <definedName name="_____PG2" localSheetId="3">#REF!</definedName>
    <definedName name="_____PG2" localSheetId="2">#REF!</definedName>
    <definedName name="_____PG2" localSheetId="1">#REF!</definedName>
    <definedName name="_____PG2">#REF!</definedName>
    <definedName name="____Mar1" localSheetId="3">#REF!,#REF!,#REF!,#REF!,#REF!,#REF!,#REF!,#REF!,#REF!,#REF!,#REF!,#REF!,#REF!,#REF!,#REF!,#REF!,#REF!,#REF!,#REF!,#REF!</definedName>
    <definedName name="____Mar1" localSheetId="2">#REF!,#REF!,#REF!,#REF!,#REF!,#REF!,#REF!,#REF!,#REF!,#REF!,#REF!,#REF!,#REF!,#REF!,#REF!,#REF!,#REF!,#REF!,#REF!,#REF!</definedName>
    <definedName name="____Mar1" localSheetId="1">#REF!,#REF!,#REF!,#REF!,#REF!,#REF!,#REF!,#REF!,#REF!,#REF!,#REF!,#REF!,#REF!,#REF!,#REF!,#REF!,#REF!,#REF!,#REF!,#REF!</definedName>
    <definedName name="____Mar1">#REF!,#REF!,#REF!,#REF!,#REF!,#REF!,#REF!,#REF!,#REF!,#REF!,#REF!,#REF!,#REF!,#REF!,#REF!,#REF!,#REF!,#REF!,#REF!,#REF!</definedName>
    <definedName name="____PG1" localSheetId="3">#REF!</definedName>
    <definedName name="____PG1" localSheetId="2">#REF!</definedName>
    <definedName name="____PG1" localSheetId="1">#REF!</definedName>
    <definedName name="____PG1">#REF!</definedName>
    <definedName name="____PG2" localSheetId="3">#REF!</definedName>
    <definedName name="____PG2" localSheetId="2">#REF!</definedName>
    <definedName name="____PG2" localSheetId="1">#REF!</definedName>
    <definedName name="____PG2">#REF!</definedName>
    <definedName name="___Mar1" localSheetId="3">#REF!,#REF!,#REF!,#REF!,#REF!,#REF!,#REF!,#REF!,#REF!,#REF!,#REF!,#REF!,#REF!,#REF!,#REF!,#REF!,#REF!,#REF!,#REF!,#REF!</definedName>
    <definedName name="___Mar1" localSheetId="2">#REF!,#REF!,#REF!,#REF!,#REF!,#REF!,#REF!,#REF!,#REF!,#REF!,#REF!,#REF!,#REF!,#REF!,#REF!,#REF!,#REF!,#REF!,#REF!,#REF!</definedName>
    <definedName name="___Mar1" localSheetId="1">#REF!,#REF!,#REF!,#REF!,#REF!,#REF!,#REF!,#REF!,#REF!,#REF!,#REF!,#REF!,#REF!,#REF!,#REF!,#REF!,#REF!,#REF!,#REF!,#REF!</definedName>
    <definedName name="___Mar1">#REF!,#REF!,#REF!,#REF!,#REF!,#REF!,#REF!,#REF!,#REF!,#REF!,#REF!,#REF!,#REF!,#REF!,#REF!,#REF!,#REF!,#REF!,#REF!,#REF!</definedName>
    <definedName name="___PG1" localSheetId="3">#REF!</definedName>
    <definedName name="___PG1" localSheetId="2">#REF!</definedName>
    <definedName name="___PG1" localSheetId="1">#REF!</definedName>
    <definedName name="___PG1">#REF!</definedName>
    <definedName name="___PG2" localSheetId="3">#REF!</definedName>
    <definedName name="___PG2" localSheetId="2">#REF!</definedName>
    <definedName name="___PG2" localSheetId="1">#REF!</definedName>
    <definedName name="___PG2">#REF!</definedName>
    <definedName name="__Mar1" localSheetId="3">#REF!,#REF!,#REF!,#REF!,#REF!,#REF!,#REF!,#REF!,#REF!,#REF!,#REF!,#REF!,#REF!,#REF!,#REF!,#REF!,#REF!,#REF!,#REF!,#REF!</definedName>
    <definedName name="__Mar1" localSheetId="2">#REF!,#REF!,#REF!,#REF!,#REF!,#REF!,#REF!,#REF!,#REF!,#REF!,#REF!,#REF!,#REF!,#REF!,#REF!,#REF!,#REF!,#REF!,#REF!,#REF!</definedName>
    <definedName name="__Mar1" localSheetId="1">#REF!,#REF!,#REF!,#REF!,#REF!,#REF!,#REF!,#REF!,#REF!,#REF!,#REF!,#REF!,#REF!,#REF!,#REF!,#REF!,#REF!,#REF!,#REF!,#REF!</definedName>
    <definedName name="__Mar1">#REF!,#REF!,#REF!,#REF!,#REF!,#REF!,#REF!,#REF!,#REF!,#REF!,#REF!,#REF!,#REF!,#REF!,#REF!,#REF!,#REF!,#REF!,#REF!,#REF!</definedName>
    <definedName name="__PG1" localSheetId="3">#REF!</definedName>
    <definedName name="__PG1" localSheetId="2">#REF!</definedName>
    <definedName name="__PG1" localSheetId="1">#REF!</definedName>
    <definedName name="__PG1">#REF!</definedName>
    <definedName name="__PG2" localSheetId="3">#REF!</definedName>
    <definedName name="__PG2" localSheetId="2">#REF!</definedName>
    <definedName name="__PG2" localSheetId="1">#REF!</definedName>
    <definedName name="__PG2">#REF!</definedName>
    <definedName name="_01_01_2022" localSheetId="3">[1]Dataset!$E$4</definedName>
    <definedName name="_01_01_2022" localSheetId="2">[2]Dataset!$E$4</definedName>
    <definedName name="_01_01_2022" localSheetId="1">#REF!</definedName>
    <definedName name="_01_01_2022">#REF!</definedName>
    <definedName name="_31_12_2022" localSheetId="3">[1]Dataset!$D$4</definedName>
    <definedName name="_31_12_2022" localSheetId="2">[2]Dataset!$D$4</definedName>
    <definedName name="_31_12_2022" localSheetId="1">#REF!</definedName>
    <definedName name="_31_12_2022">#REF!</definedName>
    <definedName name="_Mar1" localSheetId="3">#REF!,#REF!,#REF!,#REF!,#REF!,#REF!,#REF!,#REF!,#REF!,#REF!,#REF!,#REF!,#REF!,#REF!,#REF!,#REF!,#REF!,#REF!,#REF!,#REF!</definedName>
    <definedName name="_Mar1" localSheetId="2">#REF!,#REF!,#REF!,#REF!,#REF!,#REF!,#REF!,#REF!,#REF!,#REF!,#REF!,#REF!,#REF!,#REF!,#REF!,#REF!,#REF!,#REF!,#REF!,#REF!</definedName>
    <definedName name="_Mar1" localSheetId="1">#REF!,#REF!,#REF!,#REF!,#REF!,#REF!,#REF!,#REF!,#REF!,#REF!,#REF!,#REF!,#REF!,#REF!,#REF!,#REF!,#REF!,#REF!,#REF!,#REF!</definedName>
    <definedName name="_Mar1">#REF!,#REF!,#REF!,#REF!,#REF!,#REF!,#REF!,#REF!,#REF!,#REF!,#REF!,#REF!,#REF!,#REF!,#REF!,#REF!,#REF!,#REF!,#REF!,#REF!</definedName>
    <definedName name="_Order1" hidden="1">255</definedName>
    <definedName name="_Order2" hidden="1">0</definedName>
    <definedName name="_PG1" localSheetId="3">#REF!</definedName>
    <definedName name="_PG1" localSheetId="2">#REF!</definedName>
    <definedName name="_PG1" localSheetId="1">#REF!</definedName>
    <definedName name="_PG1">#REF!</definedName>
    <definedName name="_PG2" localSheetId="3">#REF!</definedName>
    <definedName name="_PG2" localSheetId="2">#REF!</definedName>
    <definedName name="_PG2" localSheetId="1">#REF!</definedName>
    <definedName name="_PG2">#REF!</definedName>
    <definedName name="_Std_VAT" localSheetId="3">[1]Dataset!$H$12</definedName>
    <definedName name="_Std_VAT" localSheetId="2">[2]Dataset!$H$12</definedName>
    <definedName name="_Std_VAT" localSheetId="1">#REF!</definedName>
    <definedName name="_Std_VAT">#REF!</definedName>
    <definedName name="aa" localSheetId="3">#REF!:INDEX(#REF!,MAX(#REF!),1)</definedName>
    <definedName name="aa" localSheetId="2">#REF!:INDEX(#REF!,MAX(#REF!),1)</definedName>
    <definedName name="aa" localSheetId="1">#REF!:INDEX(#REF!,MAX(#REF!),1)</definedName>
    <definedName name="aa">#REF!:INDEX(#REF!,MAX(#REF!),1)</definedName>
    <definedName name="AAA" localSheetId="3">#REF!</definedName>
    <definedName name="AAA" localSheetId="2">#REF!</definedName>
    <definedName name="AAA" localSheetId="1">#REF!</definedName>
    <definedName name="AAA">#REF!</definedName>
    <definedName name="aaassa1" localSheetId="3">#REF!</definedName>
    <definedName name="aaassa1" localSheetId="2">#REF!</definedName>
    <definedName name="aaassa1" localSheetId="1">#REF!</definedName>
    <definedName name="aaassa1">#REF!</definedName>
    <definedName name="adminsap" localSheetId="3">[3]Adminsap!$A$4:$C$37</definedName>
    <definedName name="adminsap" localSheetId="2">[3]Adminsap!$A$4:$C$37</definedName>
    <definedName name="adminsap" localSheetId="1">#REF!</definedName>
    <definedName name="adminsap">#REF!</definedName>
    <definedName name="Agency_code_from" localSheetId="3">[4]Lookups!#REF!</definedName>
    <definedName name="Agency_code_from" localSheetId="2">[4]Lookups!#REF!</definedName>
    <definedName name="Agency_code_from" localSheetId="1">#REF!</definedName>
    <definedName name="Agency_code_from">#REF!</definedName>
    <definedName name="Agency_From" localSheetId="3">[4]Lookups!#REF!</definedName>
    <definedName name="Agency_From" localSheetId="2">[4]Lookups!#REF!</definedName>
    <definedName name="Agency_From" localSheetId="1">#REF!</definedName>
    <definedName name="Agency_From">#REF!</definedName>
    <definedName name="Allocation" localSheetId="3">#REF!</definedName>
    <definedName name="Allocation" localSheetId="2">#REF!</definedName>
    <definedName name="Allocation" localSheetId="1">#REF!</definedName>
    <definedName name="Allocation">#REF!</definedName>
    <definedName name="Allocation2" localSheetId="3">#REF!</definedName>
    <definedName name="Allocation2" localSheetId="2">#REF!</definedName>
    <definedName name="Allocation2" localSheetId="1">#REF!</definedName>
    <definedName name="Allocation2">#REF!</definedName>
    <definedName name="Approver" localSheetId="3">[4]Lookups!$L$2:$L$238</definedName>
    <definedName name="Approver" localSheetId="2">[4]Lookups!$L$2:$L$238</definedName>
    <definedName name="Approver" localSheetId="1">#REF!</definedName>
    <definedName name="Approver">#REF!</definedName>
    <definedName name="AprP" localSheetId="3">'[5]Vote Profile'!$N$10</definedName>
    <definedName name="AprP" localSheetId="2">[6]Profile!$N$10</definedName>
    <definedName name="AprP" localSheetId="1">#REF!</definedName>
    <definedName name="AprP">#REF!</definedName>
    <definedName name="AprPaid" localSheetId="3">'[7]Weekly Grant Drawdown'!$B$40</definedName>
    <definedName name="AprPaid" localSheetId="2">'[6]Weekly Grant Drawdown'!$B$40</definedName>
    <definedName name="AprPaid" localSheetId="1">#REF!</definedName>
    <definedName name="AprPaid">#REF!</definedName>
    <definedName name="Area" localSheetId="3">'[8]Instructions &amp; Printing'!#REF!</definedName>
    <definedName name="Area" localSheetId="2">'[8]Instructions &amp; Printing'!#REF!</definedName>
    <definedName name="Area" localSheetId="1">#REF!</definedName>
    <definedName name="Area">#REF!</definedName>
    <definedName name="attendsap" localSheetId="3">[3]Attendsap!$A$4:$C$31</definedName>
    <definedName name="attendsap" localSheetId="2">[3]Attendsap!$A$4:$C$31</definedName>
    <definedName name="attendsap" localSheetId="1">#REF!</definedName>
    <definedName name="attendsap">#REF!</definedName>
    <definedName name="AugP" localSheetId="3">'[5]Vote Profile'!$N$18</definedName>
    <definedName name="AugP" localSheetId="2">[6]Profile!$N$18</definedName>
    <definedName name="AugP" localSheetId="1">#REF!</definedName>
    <definedName name="AugP">#REF!</definedName>
    <definedName name="AugPaid" localSheetId="3">'[7]Weekly Grant Drawdown'!$B$82</definedName>
    <definedName name="AugPaid" localSheetId="2">'[6]Weekly Grant Drawdown'!$B$80</definedName>
    <definedName name="AugPaid" localSheetId="1">#REF!</definedName>
    <definedName name="AugPaid">#REF!</definedName>
    <definedName name="Balll1111" localSheetId="3">[9]Lookups!$L$2:$L$220</definedName>
    <definedName name="Balll1111" localSheetId="2">[9]Lookups!$L$2:$L$220</definedName>
    <definedName name="Balll1111" localSheetId="1">#REF!</definedName>
    <definedName name="Balll1111">#REF!</definedName>
    <definedName name="bbb" localSheetId="3">#REF!</definedName>
    <definedName name="bbb" localSheetId="2">#REF!</definedName>
    <definedName name="bbb" localSheetId="1">#REF!</definedName>
    <definedName name="bbb">#REF!</definedName>
    <definedName name="Cancer" localSheetId="3">[10]Acute!$G$238:$G$239</definedName>
    <definedName name="Cancer" localSheetId="2">[10]Acute!$G$238:$G$239</definedName>
    <definedName name="Cancer" localSheetId="1">#REF!</definedName>
    <definedName name="Cancer">#REF!</definedName>
    <definedName name="Capacitygaps" localSheetId="3">#REF!</definedName>
    <definedName name="Capacitygaps" localSheetId="2">#REF!</definedName>
    <definedName name="Capacitygaps" localSheetId="1">#REF!</definedName>
    <definedName name="Capacitygaps">#REF!</definedName>
    <definedName name="Capital" localSheetId="3">[10]Acute!$I$238:$I$241</definedName>
    <definedName name="Capital" localSheetId="2">[10]Acute!$I$238:$I$241</definedName>
    <definedName name="Capital" localSheetId="1">#REF!</definedName>
    <definedName name="Capital">#REF!</definedName>
    <definedName name="CapitalICT" localSheetId="3">#REF!</definedName>
    <definedName name="CapitalICT" localSheetId="2">#REF!</definedName>
    <definedName name="CapitalICT" localSheetId="1">#REF!</definedName>
    <definedName name="CapitalICT">#REF!</definedName>
    <definedName name="catsap" localSheetId="3">[3]Catsap!$A$4:$C$46</definedName>
    <definedName name="catsap" localSheetId="2">[3]Catsap!$A$4:$C$46</definedName>
    <definedName name="catsap" localSheetId="1">#REF!</definedName>
    <definedName name="catsap">#REF!</definedName>
    <definedName name="ccc" localSheetId="3">#REF!</definedName>
    <definedName name="ccc" localSheetId="2">#REF!</definedName>
    <definedName name="ccc" localSheetId="1">#REF!</definedName>
    <definedName name="ccc">#REF!</definedName>
    <definedName name="CHO" localSheetId="3">[11]Sheet3!$I$8:$I$17</definedName>
    <definedName name="CHO" localSheetId="2">[11]Sheet3!$I$8:$I$17</definedName>
    <definedName name="CHO" localSheetId="1">#REF!</definedName>
    <definedName name="CHO">#REF!</definedName>
    <definedName name="CHOHG" localSheetId="3">#REF!</definedName>
    <definedName name="CHOHG" localSheetId="2">#REF!</definedName>
    <definedName name="CHOHG" localSheetId="1">#REF!</definedName>
    <definedName name="CHOHG">#REF!</definedName>
    <definedName name="CHOs" localSheetId="3">#REF!</definedName>
    <definedName name="CHOs" localSheetId="2">#REF!</definedName>
    <definedName name="CHOs" localSheetId="1">#REF!</definedName>
    <definedName name="CHOs">#REF!</definedName>
    <definedName name="CHOsHGs" localSheetId="3">#REF!</definedName>
    <definedName name="CHOsHGs" localSheetId="2">#REF!</definedName>
    <definedName name="CHOsHGs" localSheetId="1">#REF!</definedName>
    <definedName name="CHOsHGs">#REF!</definedName>
    <definedName name="CHOsHGs2" localSheetId="3">[10]Acute!$AA$238:$AA$257</definedName>
    <definedName name="CHOsHGs2" localSheetId="2">[10]Acute!$AA$238:$AA$257</definedName>
    <definedName name="CHOsHGs2" localSheetId="1">#REF!</definedName>
    <definedName name="CHOsHGs2">#REF!</definedName>
    <definedName name="Clinical" localSheetId="3">[12]Sheet2!$J$2:$J$4</definedName>
    <definedName name="Clinical" localSheetId="2">[12]Sheet2!$J$2:$J$4</definedName>
    <definedName name="Clinical" localSheetId="1">#REF!</definedName>
    <definedName name="Clinical">#REF!</definedName>
    <definedName name="ClinProgs" localSheetId="3">[10]Acute!$H$238:$H$239</definedName>
    <definedName name="ClinProgs" localSheetId="2">[10]Acute!$H$238:$H$239</definedName>
    <definedName name="ClinProgs" localSheetId="1">#REF!</definedName>
    <definedName name="ClinProgs">#REF!</definedName>
    <definedName name="ClinProgsICPs" localSheetId="3">#REF!</definedName>
    <definedName name="ClinProgsICPs" localSheetId="2">#REF!</definedName>
    <definedName name="ClinProgsICPs" localSheetId="1">#REF!</definedName>
    <definedName name="ClinProgsICPs">#REF!</definedName>
    <definedName name="clist" localSheetId="3">[13]Sheet2!$A$2:$A$56</definedName>
    <definedName name="clist" localSheetId="2">[13]Sheet2!$A$2:$A$56</definedName>
    <definedName name="clist" localSheetId="1">#REF!</definedName>
    <definedName name="clist">#REF!</definedName>
    <definedName name="code_agencies" localSheetId="3">#REF!</definedName>
    <definedName name="code_agencies" localSheetId="2">#REF!</definedName>
    <definedName name="code_agencies" localSheetId="1">#REF!</definedName>
    <definedName name="code_agencies">#REF!</definedName>
    <definedName name="Cost_Centre" localSheetId="3">[14]reference!$A$13:$A$15</definedName>
    <definedName name="Cost_Centre" localSheetId="2">[15]reference!$A$13:$A$15</definedName>
    <definedName name="Cost_Centre" localSheetId="1">#REF!</definedName>
    <definedName name="Cost_Centre">#REF!</definedName>
    <definedName name="COVID" localSheetId="2">'2023'!CHO [16]hier!$G$5:$N$1280</definedName>
    <definedName name="COVID" localSheetId="1">'2024'!CHO #REF!</definedName>
    <definedName name="COVID">[0]!CHO #REF!</definedName>
    <definedName name="COVID_19_cOST" localSheetId="2">'2023'!CHO [16]hier!$G$5:$N$1280</definedName>
    <definedName name="COVID_19_cOST" localSheetId="1">'2024'!CHO #REF!</definedName>
    <definedName name="COVID_19_cOST">[0]!CHO #REF!</definedName>
    <definedName name="COVID_PR" localSheetId="2">'2023'!CHO [16]hier!$G$5:$N$1280</definedName>
    <definedName name="COVID_PR" localSheetId="1">'2024'!CHO #REF!</definedName>
    <definedName name="COVID_PR">[0]!CHO #REF!</definedName>
    <definedName name="CPStrategicGoals" localSheetId="3">[11]Sheet3!$A$1:$A$5</definedName>
    <definedName name="CPStrategicGoals" localSheetId="2">[11]Sheet3!$A$1:$A$5</definedName>
    <definedName name="CPStrategicGoals" localSheetId="1">#REF!</definedName>
    <definedName name="CPStrategicGoals">#REF!</definedName>
    <definedName name="_xlnm.Criteria" localSheetId="3">#REF!</definedName>
    <definedName name="_xlnm.Criteria" localSheetId="2">#REF!</definedName>
    <definedName name="_xlnm.Criteria" localSheetId="1">#REF!</definedName>
    <definedName name="_xlnm.Criteria">#REF!</definedName>
    <definedName name="criteria1" localSheetId="3">#REF!</definedName>
    <definedName name="criteria1" localSheetId="2">#REF!</definedName>
    <definedName name="criteria1" localSheetId="1">#REF!</definedName>
    <definedName name="criteria1">#REF!</definedName>
    <definedName name="criteria10" localSheetId="3">#REF!</definedName>
    <definedName name="criteria10" localSheetId="2">#REF!</definedName>
    <definedName name="criteria10" localSheetId="1">#REF!</definedName>
    <definedName name="criteria10">#REF!</definedName>
    <definedName name="criteria11" localSheetId="3">#REF!</definedName>
    <definedName name="criteria11" localSheetId="2">#REF!</definedName>
    <definedName name="criteria11" localSheetId="1">#REF!</definedName>
    <definedName name="criteria11">#REF!</definedName>
    <definedName name="criteria12" localSheetId="3">#REF!</definedName>
    <definedName name="criteria12" localSheetId="2">#REF!</definedName>
    <definedName name="criteria12" localSheetId="1">#REF!</definedName>
    <definedName name="criteria12">#REF!</definedName>
    <definedName name="criteria13" localSheetId="3">#REF!</definedName>
    <definedName name="criteria13" localSheetId="2">#REF!</definedName>
    <definedName name="criteria13" localSheetId="1">#REF!</definedName>
    <definedName name="criteria13">#REF!</definedName>
    <definedName name="criteria14" localSheetId="3">#REF!</definedName>
    <definedName name="criteria14" localSheetId="2">#REF!</definedName>
    <definedName name="criteria14" localSheetId="1">#REF!</definedName>
    <definedName name="criteria14">#REF!</definedName>
    <definedName name="criteria15" localSheetId="3">#REF!</definedName>
    <definedName name="criteria15" localSheetId="2">#REF!</definedName>
    <definedName name="criteria15" localSheetId="1">#REF!</definedName>
    <definedName name="criteria15">#REF!</definedName>
    <definedName name="criteria16" localSheetId="3">#REF!</definedName>
    <definedName name="criteria16" localSheetId="2">#REF!</definedName>
    <definedName name="criteria16" localSheetId="1">#REF!</definedName>
    <definedName name="criteria16">#REF!</definedName>
    <definedName name="criteria17" localSheetId="3">#REF!</definedName>
    <definedName name="criteria17" localSheetId="2">#REF!</definedName>
    <definedName name="criteria17" localSheetId="1">#REF!</definedName>
    <definedName name="criteria17">#REF!</definedName>
    <definedName name="criteria18" localSheetId="3">#REF!</definedName>
    <definedName name="criteria18" localSheetId="2">#REF!</definedName>
    <definedName name="criteria18" localSheetId="1">#REF!</definedName>
    <definedName name="criteria18">#REF!</definedName>
    <definedName name="criteria19" localSheetId="3">#REF!</definedName>
    <definedName name="criteria19" localSheetId="2">#REF!</definedName>
    <definedName name="criteria19" localSheetId="1">#REF!</definedName>
    <definedName name="criteria19">#REF!</definedName>
    <definedName name="Criteria2" localSheetId="3">#REF!</definedName>
    <definedName name="Criteria2" localSheetId="2">#REF!</definedName>
    <definedName name="Criteria2" localSheetId="1">#REF!</definedName>
    <definedName name="criteria2">#REF!</definedName>
    <definedName name="criteria20" localSheetId="3">#REF!</definedName>
    <definedName name="criteria20" localSheetId="2">#REF!</definedName>
    <definedName name="criteria20" localSheetId="1">#REF!</definedName>
    <definedName name="criteria20">#REF!</definedName>
    <definedName name="criteria21" localSheetId="3">#REF!</definedName>
    <definedName name="criteria21" localSheetId="2">#REF!</definedName>
    <definedName name="criteria21" localSheetId="1">#REF!</definedName>
    <definedName name="criteria21">#REF!</definedName>
    <definedName name="criteria22" localSheetId="3">#REF!</definedName>
    <definedName name="criteria22" localSheetId="2">#REF!</definedName>
    <definedName name="criteria22" localSheetId="1">#REF!</definedName>
    <definedName name="criteria22">#REF!</definedName>
    <definedName name="Criteria23" localSheetId="3">#REF!</definedName>
    <definedName name="Criteria23" localSheetId="2">#REF!</definedName>
    <definedName name="Criteria23" localSheetId="1">#REF!</definedName>
    <definedName name="criteria23">#REF!</definedName>
    <definedName name="criteria24" localSheetId="3">#REF!</definedName>
    <definedName name="criteria24" localSheetId="2">#REF!</definedName>
    <definedName name="criteria24" localSheetId="1">#REF!</definedName>
    <definedName name="criteria24">#REF!</definedName>
    <definedName name="criteria25" localSheetId="3">#REF!</definedName>
    <definedName name="criteria25" localSheetId="2">#REF!</definedName>
    <definedName name="criteria25" localSheetId="1">#REF!</definedName>
    <definedName name="criteria25">#REF!</definedName>
    <definedName name="criteria26" localSheetId="3">#REF!</definedName>
    <definedName name="criteria26" localSheetId="2">#REF!</definedName>
    <definedName name="criteria26" localSheetId="1">#REF!</definedName>
    <definedName name="criteria26">#REF!</definedName>
    <definedName name="criteria27" localSheetId="3">#REF!</definedName>
    <definedName name="criteria27" localSheetId="2">#REF!</definedName>
    <definedName name="criteria27" localSheetId="1">#REF!</definedName>
    <definedName name="criteria27">#REF!</definedName>
    <definedName name="criteria28" localSheetId="3">#REF!</definedName>
    <definedName name="criteria28" localSheetId="2">#REF!</definedName>
    <definedName name="criteria28" localSheetId="1">#REF!</definedName>
    <definedName name="criteria28">#REF!</definedName>
    <definedName name="criteria29" localSheetId="3">#REF!</definedName>
    <definedName name="criteria29" localSheetId="2">#REF!</definedName>
    <definedName name="criteria29" localSheetId="1">#REF!</definedName>
    <definedName name="criteria29">#REF!</definedName>
    <definedName name="criteria3" localSheetId="3">#REF!</definedName>
    <definedName name="criteria3" localSheetId="2">#REF!</definedName>
    <definedName name="criteria3" localSheetId="1">#REF!</definedName>
    <definedName name="criteria3">#REF!</definedName>
    <definedName name="criteria30" localSheetId="3">#REF!</definedName>
    <definedName name="criteria30" localSheetId="2">#REF!</definedName>
    <definedName name="criteria30" localSheetId="1">#REF!</definedName>
    <definedName name="criteria30">#REF!</definedName>
    <definedName name="criteria31" localSheetId="3">#REF!</definedName>
    <definedName name="criteria31" localSheetId="2">#REF!</definedName>
    <definedName name="criteria31" localSheetId="1">#REF!</definedName>
    <definedName name="criteria31">#REF!</definedName>
    <definedName name="criteria32" localSheetId="3">#REF!</definedName>
    <definedName name="criteria32" localSheetId="2">#REF!</definedName>
    <definedName name="criteria32" localSheetId="1">#REF!</definedName>
    <definedName name="criteria32">#REF!</definedName>
    <definedName name="criteria33" localSheetId="3">#REF!</definedName>
    <definedName name="criteria33" localSheetId="2">#REF!</definedName>
    <definedName name="criteria33" localSheetId="1">#REF!</definedName>
    <definedName name="criteria33">#REF!</definedName>
    <definedName name="criteria34" localSheetId="3">#REF!</definedName>
    <definedName name="criteria34" localSheetId="2">#REF!</definedName>
    <definedName name="criteria34" localSheetId="1">#REF!</definedName>
    <definedName name="criteria34">#REF!</definedName>
    <definedName name="criteria35" localSheetId="3">#REF!</definedName>
    <definedName name="criteria35" localSheetId="2">#REF!</definedName>
    <definedName name="criteria35" localSheetId="1">#REF!</definedName>
    <definedName name="criteria35">#REF!</definedName>
    <definedName name="criteria36" localSheetId="3">#REF!</definedName>
    <definedName name="criteria36" localSheetId="2">#REF!</definedName>
    <definedName name="criteria36" localSheetId="1">#REF!</definedName>
    <definedName name="criteria36">#REF!</definedName>
    <definedName name="criteria37" localSheetId="3">#REF!</definedName>
    <definedName name="criteria37" localSheetId="2">#REF!</definedName>
    <definedName name="criteria37" localSheetId="1">#REF!</definedName>
    <definedName name="criteria37">#REF!</definedName>
    <definedName name="criteria38" localSheetId="3">#REF!</definedName>
    <definedName name="criteria38" localSheetId="2">#REF!</definedName>
    <definedName name="criteria38" localSheetId="1">#REF!</definedName>
    <definedName name="criteria38">#REF!</definedName>
    <definedName name="criteria39" localSheetId="3">#REF!</definedName>
    <definedName name="criteria39" localSheetId="2">#REF!</definedName>
    <definedName name="criteria39" localSheetId="1">#REF!</definedName>
    <definedName name="criteria39">#REF!</definedName>
    <definedName name="criteria4" localSheetId="3">#REF!</definedName>
    <definedName name="criteria4" localSheetId="2">#REF!</definedName>
    <definedName name="criteria4" localSheetId="1">#REF!</definedName>
    <definedName name="criteria4">#REF!</definedName>
    <definedName name="criteria40" localSheetId="3">#REF!</definedName>
    <definedName name="criteria40" localSheetId="2">#REF!</definedName>
    <definedName name="criteria40" localSheetId="1">#REF!</definedName>
    <definedName name="criteria40">#REF!</definedName>
    <definedName name="criteria41" localSheetId="3">#REF!</definedName>
    <definedName name="criteria41" localSheetId="2">#REF!</definedName>
    <definedName name="criteria41" localSheetId="1">#REF!</definedName>
    <definedName name="criteria41">#REF!</definedName>
    <definedName name="criteria42" localSheetId="3">#REF!</definedName>
    <definedName name="criteria42" localSheetId="2">#REF!</definedName>
    <definedName name="criteria42" localSheetId="1">#REF!</definedName>
    <definedName name="criteria42">#REF!</definedName>
    <definedName name="criteria43" localSheetId="3">#REF!</definedName>
    <definedName name="criteria43" localSheetId="2">#REF!</definedName>
    <definedName name="criteria43" localSheetId="1">#REF!</definedName>
    <definedName name="criteria43">#REF!</definedName>
    <definedName name="criteria44" localSheetId="3">#REF!</definedName>
    <definedName name="criteria44" localSheetId="2">#REF!</definedName>
    <definedName name="criteria44" localSheetId="1">#REF!</definedName>
    <definedName name="criteria44">#REF!</definedName>
    <definedName name="criteria45" localSheetId="3">#REF!</definedName>
    <definedName name="criteria45" localSheetId="2">#REF!</definedName>
    <definedName name="criteria45" localSheetId="1">#REF!</definedName>
    <definedName name="criteria45">#REF!</definedName>
    <definedName name="criteria46" localSheetId="3">#REF!</definedName>
    <definedName name="criteria46" localSheetId="2">#REF!</definedName>
    <definedName name="criteria46" localSheetId="1">#REF!</definedName>
    <definedName name="criteria46">#REF!</definedName>
    <definedName name="criteria47" localSheetId="3">#REF!</definedName>
    <definedName name="criteria47" localSheetId="2">#REF!</definedName>
    <definedName name="criteria47" localSheetId="1">#REF!</definedName>
    <definedName name="criteria47">#REF!</definedName>
    <definedName name="criteria48" localSheetId="3">#REF!</definedName>
    <definedName name="criteria48" localSheetId="2">#REF!</definedName>
    <definedName name="criteria48" localSheetId="1">#REF!</definedName>
    <definedName name="criteria48">#REF!</definedName>
    <definedName name="criteria49" localSheetId="3">#REF!</definedName>
    <definedName name="criteria49" localSheetId="2">#REF!</definedName>
    <definedName name="criteria49" localSheetId="1">#REF!</definedName>
    <definedName name="criteria49">#REF!</definedName>
    <definedName name="criteria5" localSheetId="3">#REF!</definedName>
    <definedName name="criteria5" localSheetId="2">#REF!</definedName>
    <definedName name="criteria5" localSheetId="1">#REF!</definedName>
    <definedName name="criteria5">#REF!</definedName>
    <definedName name="criteria50" localSheetId="3">#REF!</definedName>
    <definedName name="criteria50" localSheetId="2">#REF!</definedName>
    <definedName name="criteria50" localSheetId="1">#REF!</definedName>
    <definedName name="criteria50">#REF!</definedName>
    <definedName name="criteria51" localSheetId="3">#REF!</definedName>
    <definedName name="criteria51" localSheetId="2">#REF!</definedName>
    <definedName name="criteria51" localSheetId="1">#REF!</definedName>
    <definedName name="criteria51">#REF!</definedName>
    <definedName name="criteria6" localSheetId="3">#REF!</definedName>
    <definedName name="criteria6" localSheetId="2">#REF!</definedName>
    <definedName name="criteria6" localSheetId="1">#REF!</definedName>
    <definedName name="criteria6">#REF!</definedName>
    <definedName name="criteria7" localSheetId="3">#REF!</definedName>
    <definedName name="criteria7" localSheetId="2">#REF!</definedName>
    <definedName name="criteria7" localSheetId="1">#REF!</definedName>
    <definedName name="criteria7">#REF!</definedName>
    <definedName name="criteria8" localSheetId="3">#REF!</definedName>
    <definedName name="criteria8" localSheetId="2">#REF!</definedName>
    <definedName name="criteria8" localSheetId="1">#REF!</definedName>
    <definedName name="criteria8">#REF!</definedName>
    <definedName name="criteria9" localSheetId="3">#REF!</definedName>
    <definedName name="criteria9" localSheetId="2">#REF!</definedName>
    <definedName name="criteria9" localSheetId="1">#REF!</definedName>
    <definedName name="criteria9">#REF!</definedName>
    <definedName name="Criticalqualityandsafetyrisks" localSheetId="3">#REF!</definedName>
    <definedName name="Criticalqualityandsafetyrisks" localSheetId="2">#REF!</definedName>
    <definedName name="Criticalqualityandsafetyrisks" localSheetId="1">#REF!</definedName>
    <definedName name="Criticalqualityandsafetyrisks">#REF!</definedName>
    <definedName name="Crossbid" localSheetId="3">#REF!</definedName>
    <definedName name="Crossbid" localSheetId="2">#REF!</definedName>
    <definedName name="Crossbid" localSheetId="1">#REF!</definedName>
    <definedName name="Crossbid">#REF!</definedName>
    <definedName name="CrossDivBid" localSheetId="3">[10]Acute!$D$238:$D$250</definedName>
    <definedName name="CrossDivBid" localSheetId="2">[10]Acute!$D$238:$D$250</definedName>
    <definedName name="CrossDivBid" localSheetId="1">#REF!</definedName>
    <definedName name="CrossDivBid">#REF!</definedName>
    <definedName name="CrossDivBids" localSheetId="3">[17]Template!$D$1057:$D$1071</definedName>
    <definedName name="CrossDivBids" localSheetId="2">[17]Template!$D$1057:$D$1071</definedName>
    <definedName name="CrossDivBids" localSheetId="1">#REF!</definedName>
    <definedName name="CrossDivBids">#REF!</definedName>
    <definedName name="CRSZMAPPING" localSheetId="3">#REF!</definedName>
    <definedName name="CRSZMAPPING" localSheetId="2">#REF!</definedName>
    <definedName name="CRSZMAPPING" localSheetId="1">#REF!</definedName>
    <definedName name="CRSZMAPPING">#REF!</definedName>
    <definedName name="csA_MR_HLTH_AEV_Dim01">"="</definedName>
    <definedName name="csA_MR_HLTH_AEV_Dim02">"="</definedName>
    <definedName name="csA_MR_HLTH_AEV_Dim03">"="</definedName>
    <definedName name="csA_MR_HLTH_AEV_Dim04">"="</definedName>
    <definedName name="csA_MR_HLTH_AEV_Dim05">"="</definedName>
    <definedName name="csA_MR_HLTH_AEV_Dim06">"="</definedName>
    <definedName name="csA_MR_HLTH_AEV_Dim07">"="</definedName>
    <definedName name="csA_MR_HLTH_AEV_Dim08">"="</definedName>
    <definedName name="csA_MR_HLTH_AEV_Dim09">"="</definedName>
    <definedName name="csA_MR_HLTH_AEV_Dim10">"="</definedName>
    <definedName name="csA_MR_HLTH_AEVAnchor" localSheetId="2">#REF!</definedName>
    <definedName name="csA_MR_HLTH_AEVAnchor" localSheetId="1">#REF!</definedName>
    <definedName name="csA_MR_HLTH_AEVAnchor">#REF!</definedName>
    <definedName name="csA_MR_HLTH_PAY_PEN_Dim01">"="</definedName>
    <definedName name="csA_MR_HLTH_PAY_PEN_Dim02">"="</definedName>
    <definedName name="csA_MR_HLTH_PAY_PEN_Dim03">"="</definedName>
    <definedName name="csA_MR_HLTH_PAY_PEN_Dim04">"="</definedName>
    <definedName name="csA_MR_HLTH_PAY_PEN_Dim05">"="</definedName>
    <definedName name="csA_MR_HLTH_PAY_PEN_Dim06">"="</definedName>
    <definedName name="csA_MR_HLTH_PAY_PEN_Dim07">"="</definedName>
    <definedName name="csA_MR_HLTH_PAY_PEN_Dim08">"="</definedName>
    <definedName name="csA_MR_HLTH_PAY_PEN_Dim09">"="</definedName>
    <definedName name="csA_MR_HLTH_PAY_PEN_Dim10">"="</definedName>
    <definedName name="csA_MR_HLTH_PAY_PEN_Dim11">"="</definedName>
    <definedName name="csA_MR_HLTH_REV_Dim01">"="</definedName>
    <definedName name="csA_MR_HLTH_REV_Dim02">"="</definedName>
    <definedName name="csA_MR_HLTH_REV_Dim03">"="</definedName>
    <definedName name="csA_MR_HLTH_REV_Dim04">"="</definedName>
    <definedName name="csA_MR_HLTH_REV_Dim05">"="</definedName>
    <definedName name="csA_MR_HLTH_REV_Dim06">"="</definedName>
    <definedName name="csA_MR_HLTH_REV_Dim07">"="</definedName>
    <definedName name="csA_MR_HLTH_REV_Dim08">"="</definedName>
    <definedName name="csA_MR_HLTH_REV_Dim09">"="</definedName>
    <definedName name="csA_MR_HLTH_REV_Dim10">"="</definedName>
    <definedName name="csA_MR_HLTH_REV_DS_Dim01">"="</definedName>
    <definedName name="csA_MR_HLTH_REV_DS_Dim02">"="</definedName>
    <definedName name="csA_MR_HLTH_REV_DS_Dim03">"="</definedName>
    <definedName name="csA_MR_HLTH_REV_DS_Dim04">"="</definedName>
    <definedName name="csA_MR_HLTH_REV_DS_Dim05">"="</definedName>
    <definedName name="csA_MR_HLTH_REV_DS_Dim06">"="</definedName>
    <definedName name="csA_MR_HLTH_REV_DS_Dim07">"="</definedName>
    <definedName name="csA_MR_HLTH_REV_DS_Dim08">"="</definedName>
    <definedName name="csA_MR_HLTH_REV_DS_Dim09">"="</definedName>
    <definedName name="csA_MR_HLTH_REV_DS_Dim10">"="</definedName>
    <definedName name="csA_MR_HLTH_REV_P3_Dim01">"="</definedName>
    <definedName name="csA_MR_HLTH_REV_P3_Dim02">"="</definedName>
    <definedName name="csA_MR_HLTH_REV_P3_Dim03">"="</definedName>
    <definedName name="csA_MR_HLTH_REV_P3_Dim04">"="</definedName>
    <definedName name="csA_MR_HLTH_REV_P3_Dim05">"="</definedName>
    <definedName name="csA_MR_HLTH_REV_P3_Dim06">"="</definedName>
    <definedName name="csA_MR_HLTH_REV_P3_Dim07">"="</definedName>
    <definedName name="csA_MR_HLTH_REV_P3_Dim08">"="</definedName>
    <definedName name="csA_MR_HLTH_REV_P3_Dim09">"="</definedName>
    <definedName name="csA_MR_HLTH_REV_P3_Dim10">"="</definedName>
    <definedName name="csAllowDetailBudgeting">1</definedName>
    <definedName name="csAllowLocalConsolidation">1</definedName>
    <definedName name="csAppName">"FlFcBkFmGhGaFj@bAeDmE`CoA`DbAk"</definedName>
    <definedName name="csDesignMode">1</definedName>
    <definedName name="csDetailBudgetingURL">"FlFcBkFmGhGaD`@c@eEj@oFdFhAk@j@`EkDcAnDhGcCaDg@e@eAdAj@hAgFj@aEmAoAjBlEeCkBjEk@cA`EnElBdBi@hCmCeFdEdAbEdFgB`Ek@gDnGlElBnC`AjCm@`EmGg@nEnAfAfEjAn@eDoEgBjBdDl"</definedName>
    <definedName name="csHLTH_DE_SE_Dim05">"="</definedName>
    <definedName name="csHLTH_DE_SE_Dim06">"="</definedName>
    <definedName name="csHLTH_DE_SE_Dim07">"="</definedName>
    <definedName name="csHLTH_DE_SE_Dim08">"="</definedName>
    <definedName name="csHLTH_DE_SEAnchor">#REF!</definedName>
    <definedName name="csHLTH_MR_PAY_PEN_Dim06">"="</definedName>
    <definedName name="csHLTH_MR_PAY_PEN_Dim07">"="</definedName>
    <definedName name="csHLTH_MR_PAY_PEN_Dim08">"="</definedName>
    <definedName name="csHLTH_MR_PAY_PENAnchor" localSheetId="2">#REF!</definedName>
    <definedName name="csHLTH_MR_PAY_PENAnchor" localSheetId="1">#REF!</definedName>
    <definedName name="csHLTH_MR_PAY_PENAnchor">#REF!</definedName>
    <definedName name="csHLTH_MR_PUB_P1_Dim06">"="</definedName>
    <definedName name="csHLTH_MR_PUB_P1_Dim07">"="</definedName>
    <definedName name="csHLTH_MR_PUB_P1_Dim08">"="</definedName>
    <definedName name="csHLTH_MR_PUB_P1Anchor" localSheetId="2">#REF!</definedName>
    <definedName name="csHLTH_MR_PUB_P1Anchor" localSheetId="1">#REF!</definedName>
    <definedName name="csHLTH_MR_PUB_P1Anchor">#REF!</definedName>
    <definedName name="csHLTH_MR_PUB_P2_Dim06">"="</definedName>
    <definedName name="csHLTH_MR_PUB_P2_Dim07">"="</definedName>
    <definedName name="csHLTH_MR_PUB_P2_Dim08">"="</definedName>
    <definedName name="csHLTH_MR_PUB_P2Anchor" localSheetId="2">#REF!</definedName>
    <definedName name="csHLTH_MR_PUB_P2Anchor" localSheetId="1">#REF!</definedName>
    <definedName name="csHLTH_MR_PUB_P2Anchor">#REF!</definedName>
    <definedName name="csHLTH_MR_PUB_P3_Dim05">"="</definedName>
    <definedName name="csHLTH_MR_PUB_P3_Dim06">"="</definedName>
    <definedName name="csHLTH_MR_PUB_P3_Dim07">"="</definedName>
    <definedName name="csHLTH_MR_PUB_P3_Dim08">"="</definedName>
    <definedName name="csHLTH_MR_PUB_P3Anchor" localSheetId="2">#REF!</definedName>
    <definedName name="csHLTH_MR_PUB_P3Anchor" localSheetId="1">#REF!</definedName>
    <definedName name="csHLTH_MR_PUB_P3Anchor">#REF!</definedName>
    <definedName name="csHLTH_MR_PUB_P4_Dim05">"="</definedName>
    <definedName name="csHLTH_MR_PUB_P4_Dim06">"="</definedName>
    <definedName name="csHLTH_MR_PUB_P4_Dim07">"="</definedName>
    <definedName name="csHLTH_MR_PUB_P4_Dim08">"="</definedName>
    <definedName name="csHLTH_MR_PUB_P4Anchor" localSheetId="2">#REF!</definedName>
    <definedName name="csHLTH_MR_PUB_P4Anchor" localSheetId="1">#REF!</definedName>
    <definedName name="csHLTH_MR_PUB_P4Anchor">#REF!</definedName>
    <definedName name="csKeepAlive">5</definedName>
    <definedName name="csLocalConsolidationOnSubmit">1</definedName>
    <definedName name="csRefreshOnOpen">1</definedName>
    <definedName name="csRefreshOnRotate">1</definedName>
    <definedName name="csxlViewPassword">"ß¶ÖíOÔùg"</definedName>
    <definedName name="data" localSheetId="3">[18]!Database1</definedName>
    <definedName name="data" localSheetId="2">[18]!Database1</definedName>
    <definedName name="data" localSheetId="1">#REF!</definedName>
    <definedName name="data">#REF!</definedName>
    <definedName name="DATA12" localSheetId="3">#REF!</definedName>
    <definedName name="DATA12" localSheetId="2">#REF!</definedName>
    <definedName name="DATA12" localSheetId="1">#REF!</definedName>
    <definedName name="DATA12">#REF!</definedName>
    <definedName name="DATA13" localSheetId="3">#REF!</definedName>
    <definedName name="DATA13" localSheetId="2">#REF!</definedName>
    <definedName name="DATA13" localSheetId="1">#REF!</definedName>
    <definedName name="DATA13">#REF!</definedName>
    <definedName name="_xlnm.Database" localSheetId="3">#REF!</definedName>
    <definedName name="_xlnm.Database" localSheetId="2">#REF!</definedName>
    <definedName name="_xlnm.Database" localSheetId="1">#REF!</definedName>
    <definedName name="_xlnm.Database">#REF!</definedName>
    <definedName name="Database1" localSheetId="3">[19]!Database1</definedName>
    <definedName name="Database1" localSheetId="2">[19]!Database1</definedName>
    <definedName name="Database1" localSheetId="1">#REF!</definedName>
    <definedName name="Database1">#REF!</definedName>
    <definedName name="datasource" localSheetId="3">#REF!</definedName>
    <definedName name="datasource" localSheetId="2">#REF!</definedName>
    <definedName name="datasource" localSheetId="1">#REF!</definedName>
    <definedName name="datasource">#REF!</definedName>
    <definedName name="dbmap" localSheetId="3">#REF!</definedName>
    <definedName name="dbmap" localSheetId="2">#REF!</definedName>
    <definedName name="dbmap" localSheetId="1">#REF!</definedName>
    <definedName name="dbmap">#REF!</definedName>
    <definedName name="dd" localSheetId="3">[20]!_xlnm.Database</definedName>
    <definedName name="dd" localSheetId="2">[20]!_xlnm.Database</definedName>
    <definedName name="dd" localSheetId="1">#REF!</definedName>
    <definedName name="dd">#REF!</definedName>
    <definedName name="ddd" localSheetId="3">#REF!</definedName>
    <definedName name="ddd" localSheetId="2">#REF!</definedName>
    <definedName name="ddd" localSheetId="1">#REF!</definedName>
    <definedName name="ddd">#REF!</definedName>
    <definedName name="ddddddddd" localSheetId="3">[21]!_xlnm.Database</definedName>
    <definedName name="ddddddddd" localSheetId="2">[21]!_xlnm.Database</definedName>
    <definedName name="ddddddddd" localSheetId="1">#REF!</definedName>
    <definedName name="ddddddddd">#REF!</definedName>
    <definedName name="Decisions" localSheetId="3">'[22]Keys &amp; Info'!$G$2:$G$4</definedName>
    <definedName name="Decisions" localSheetId="2">'[22]Keys &amp; Info'!$G$2:$G$4</definedName>
    <definedName name="Decisions" localSheetId="1">#REF!</definedName>
    <definedName name="Decisions">#REF!</definedName>
    <definedName name="declan" localSheetId="3">[23]Sheet1!$1:$1048576</definedName>
    <definedName name="declan" localSheetId="2">[23]Sheet1!$1:$1048576</definedName>
    <definedName name="declan" localSheetId="1">#REF!</definedName>
    <definedName name="declan">#REF!</definedName>
    <definedName name="deco" localSheetId="3">'[24]Doctors Costs'!#REF!</definedName>
    <definedName name="deco" localSheetId="2">'[25]Doctors Costs'!#REF!</definedName>
    <definedName name="deco" localSheetId="1">#REF!</definedName>
    <definedName name="deco">#REF!</definedName>
    <definedName name="decodee" localSheetId="3">'[24]Doctors Costs'!#REF!</definedName>
    <definedName name="decodee" localSheetId="2">'[25]Doctors Costs'!#REF!</definedName>
    <definedName name="decodee" localSheetId="1">#REF!</definedName>
    <definedName name="decodee">#REF!</definedName>
    <definedName name="DecP" localSheetId="3">'[5]Vote Profile'!$N$26</definedName>
    <definedName name="DecP" localSheetId="2">[6]Profile!$N$26</definedName>
    <definedName name="DecP" localSheetId="1">#REF!</definedName>
    <definedName name="DecP">#REF!</definedName>
    <definedName name="DecPaid" localSheetId="3">'[7]Weekly Grant Drawdown'!$B$122</definedName>
    <definedName name="DecPaid" localSheetId="2">'[6]Weekly Grant Drawdown'!$B$120</definedName>
    <definedName name="DecPaid" localSheetId="1">#REF!</definedName>
    <definedName name="DecPaid">#REF!</definedName>
    <definedName name="DF_GRID_1" localSheetId="3">'2022'!CHO [16]hier!$G$5:$N$1280</definedName>
    <definedName name="DF_GRID_1" localSheetId="2">'2023'!CHO [16]hier!$G$5:$N$1280</definedName>
    <definedName name="DF_GRID_1" localSheetId="1">CHO #REF!</definedName>
    <definedName name="DF_GRID_1">CHO #REF!</definedName>
    <definedName name="DF_NAVPANEL_13" localSheetId="3">[26]Inflation!#REF!</definedName>
    <definedName name="DF_NAVPANEL_13" localSheetId="2">#REF!</definedName>
    <definedName name="DF_NAVPANEL_13" localSheetId="1">#REF!</definedName>
    <definedName name="DF_NAVPANEL_13">#REF!</definedName>
    <definedName name="DF_NAVPANEL_18" localSheetId="3">[26]Inflation!#REF!</definedName>
    <definedName name="DF_NAVPANEL_18" localSheetId="2">#REF!</definedName>
    <definedName name="DF_NAVPANEL_18" localSheetId="1">#REF!</definedName>
    <definedName name="DF_NAVPANEL_18">#REF!</definedName>
    <definedName name="Division" localSheetId="3">[11]Sheet3!$A$9:$A$26</definedName>
    <definedName name="Division" localSheetId="2">[11]Sheet3!$A$9:$A$26</definedName>
    <definedName name="Division" localSheetId="1">#REF!</definedName>
    <definedName name="Division">#REF!</definedName>
    <definedName name="Division_2" localSheetId="3">[27]Lists!$C$2:$C$25</definedName>
    <definedName name="Division_2" localSheetId="2">[27]Lists!$C$2:$C$25</definedName>
    <definedName name="Division_2" localSheetId="1">#REF!</definedName>
    <definedName name="Division_2">#REF!</definedName>
    <definedName name="DMHGNew" localSheetId="3">#REF!</definedName>
    <definedName name="DMHGNew" localSheetId="2">#REF!</definedName>
    <definedName name="DMHGNew" localSheetId="1">#REF!</definedName>
    <definedName name="DMHGNew">#REF!</definedName>
    <definedName name="DropDownList" localSheetId="3">#REF!:INDEX(#REF!,MAX(#REF!),1)</definedName>
    <definedName name="DropDownList" localSheetId="2">#REF!:INDEX(#REF!,MAX(#REF!),1)</definedName>
    <definedName name="DropDownList" localSheetId="1">#REF!:INDEX(#REF!,MAX(#REF!),1)</definedName>
    <definedName name="DropDownList">#REF!:INDEX(#REF!,MAX(#REF!),1)</definedName>
    <definedName name="dropdownlista" localSheetId="3">#REF!:INDEX(#REF!,MAX(#REF!),1)</definedName>
    <definedName name="dropdownlista" localSheetId="2">#REF!:INDEX(#REF!,MAX(#REF!),1)</definedName>
    <definedName name="dropdownlista" localSheetId="1">#REF!:INDEX(#REF!,MAX(#REF!),1)</definedName>
    <definedName name="dropdownlista">#REF!:INDEX(#REF!,MAX(#REF!),1)</definedName>
    <definedName name="dropdownlistb" localSheetId="3">#REF!:INDEX(#REF!,MAX(#REF!),1)</definedName>
    <definedName name="dropdownlistb" localSheetId="2">#REF!:INDEX(#REF!,MAX(#REF!),1)</definedName>
    <definedName name="dropdownlistb" localSheetId="1">#REF!:INDEX(#REF!,MAX(#REF!),1)</definedName>
    <definedName name="dropdownlistb">#REF!:INDEX(#REF!,MAX(#REF!),1)</definedName>
    <definedName name="eeee" localSheetId="3">#REF!</definedName>
    <definedName name="eeee" localSheetId="2">#REF!</definedName>
    <definedName name="eeee" localSheetId="1">#REF!</definedName>
    <definedName name="eeee">#REF!</definedName>
    <definedName name="els" localSheetId="3">'[28]03. ELS Data Input Sheet'!$A$5:$T$407</definedName>
    <definedName name="els" localSheetId="2">'[28]03. ELS Data Input Sheet'!$A$5:$T$407</definedName>
    <definedName name="els" localSheetId="1">#REF!</definedName>
    <definedName name="els">#REF!</definedName>
    <definedName name="END_OF_YEAR" localSheetId="3">[29]Sheet4!$B$1</definedName>
    <definedName name="END_OF_YEAR" localSheetId="2">[30]Sheet4!$B$1</definedName>
    <definedName name="END_OF_YEAR" localSheetId="1">#REF!</definedName>
    <definedName name="END_OF_YEAR">#REF!</definedName>
    <definedName name="Entries" localSheetId="3">#REF!</definedName>
    <definedName name="Entries" localSheetId="2">#REF!</definedName>
    <definedName name="Entries" localSheetId="1">#REF!</definedName>
    <definedName name="Entries">#REF!</definedName>
    <definedName name="ER_PRSI___A1_2021" localSheetId="3">[1]Dataset!$H$3</definedName>
    <definedName name="ER_PRSI___A1_2021" localSheetId="2">[2]Dataset!$H$3</definedName>
    <definedName name="ER_PRSI___A1_2021" localSheetId="1">#REF!</definedName>
    <definedName name="ER_PRSI___A1_2021">#REF!</definedName>
    <definedName name="Exp_Narrative" localSheetId="3">[4]Lookups!#REF!</definedName>
    <definedName name="Exp_Narrative" localSheetId="2">[4]Lookups!#REF!</definedName>
    <definedName name="Exp_Narrative" localSheetId="1">#REF!</definedName>
    <definedName name="Exp_Narrative">#REF!</definedName>
    <definedName name="Expense_type" localSheetId="3">[4]Lookups!#REF!</definedName>
    <definedName name="Expense_type" localSheetId="2">[4]Lookups!#REF!</definedName>
    <definedName name="Expense_type" localSheetId="1">#REF!</definedName>
    <definedName name="Expense_type">#REF!</definedName>
    <definedName name="Factor" localSheetId="3">'[31]Hep C'!$U$98</definedName>
    <definedName name="Factor" localSheetId="2">'[31]Hep C'!$U$98</definedName>
    <definedName name="Factor" localSheetId="1">#REF!</definedName>
    <definedName name="Factor">#REF!</definedName>
    <definedName name="fdhfd" localSheetId="3">#REF!</definedName>
    <definedName name="fdhfd" localSheetId="2">#REF!</definedName>
    <definedName name="fdhfd" localSheetId="1">#REF!</definedName>
    <definedName name="fdhfd">#REF!</definedName>
    <definedName name="FebP" localSheetId="3">'[5]Vote Profile'!$N$6</definedName>
    <definedName name="FebP" localSheetId="2">[6]Profile!$N$6</definedName>
    <definedName name="FebP" localSheetId="1">#REF!</definedName>
    <definedName name="FebP">#REF!</definedName>
    <definedName name="FebPaid" localSheetId="3">'[7]Weekly Grant Drawdown'!$B$19</definedName>
    <definedName name="FebPaid" localSheetId="2">'[6]Weekly Grant Drawdown'!$B$19</definedName>
    <definedName name="FebPaid" localSheetId="1">#REF!</definedName>
    <definedName name="FebPaid">#REF!</definedName>
    <definedName name="ff" localSheetId="3">#REF!</definedName>
    <definedName name="ff" localSheetId="2">#REF!</definedName>
    <definedName name="ff" localSheetId="1">#REF!</definedName>
    <definedName name="ff">#REF!</definedName>
    <definedName name="fffff" localSheetId="3">#REF!,#REF!,#REF!,#REF!,#REF!,#REF!,#REF!,#REF!,#REF!,#REF!,#REF!,#REF!,#REF!,#REF!,#REF!,#REF!,#REF!,#REF!,#REF!,#REF!</definedName>
    <definedName name="fffff" localSheetId="2">#REF!,#REF!,#REF!,#REF!,#REF!,#REF!,#REF!,#REF!,#REF!,#REF!,#REF!,#REF!,#REF!,#REF!,#REF!,#REF!,#REF!,#REF!,#REF!,#REF!</definedName>
    <definedName name="fffff" localSheetId="1">#REF!,#REF!,#REF!,#REF!,#REF!,#REF!,#REF!,#REF!,#REF!,#REF!,#REF!,#REF!,#REF!,#REF!,#REF!,#REF!,#REF!,#REF!,#REF!,#REF!</definedName>
    <definedName name="fffff">#REF!,#REF!,#REF!,#REF!,#REF!,#REF!,#REF!,#REF!,#REF!,#REF!,#REF!,#REF!,#REF!,#REF!,#REF!,#REF!,#REF!,#REF!,#REF!,#REF!</definedName>
    <definedName name="fg" localSheetId="3">OFFSET(#REF!,,,COUNTIF(#REF!,"?*"))</definedName>
    <definedName name="fg" localSheetId="2">OFFSET(#REF!,,,COUNTIF(#REF!,"?*"))</definedName>
    <definedName name="fg" localSheetId="1">OFFSET(#REF!,,,COUNTIF(#REF!,"?*"))</definedName>
    <definedName name="fg">OFFSET(#REF!,,,COUNTIF(#REF!,"?*"))</definedName>
    <definedName name="File_Name" localSheetId="3">#REF!</definedName>
    <definedName name="File_Name" localSheetId="2">#REF!</definedName>
    <definedName name="File_Name" localSheetId="1">#REF!</definedName>
    <definedName name="File_Name">#REF!</definedName>
    <definedName name="File_Type" localSheetId="3">#REF!</definedName>
    <definedName name="File_Type" localSheetId="2">#REF!</definedName>
    <definedName name="File_Type" localSheetId="1">#REF!</definedName>
    <definedName name="File_Type">#REF!</definedName>
    <definedName name="filename" localSheetId="3">#REF!</definedName>
    <definedName name="filename" localSheetId="2">#REF!</definedName>
    <definedName name="filename" localSheetId="1">#REF!</definedName>
    <definedName name="filename">#REF!</definedName>
    <definedName name="FinancialImpact" localSheetId="3">'[22]Keys &amp; Info'!$J$2:$J$4</definedName>
    <definedName name="FinancialImpact" localSheetId="2">'[22]Keys &amp; Info'!$J$2:$J$4</definedName>
    <definedName name="FinancialImpact" localSheetId="1">#REF!</definedName>
    <definedName name="FinancialImpact">#REF!</definedName>
    <definedName name="Finish" localSheetId="3">[32]Template!$J$200:$J$203</definedName>
    <definedName name="Finish" localSheetId="2">[32]Template!$J$200:$J$203</definedName>
    <definedName name="Finish" localSheetId="1">#REF!</definedName>
    <definedName name="Finish">#REF!</definedName>
    <definedName name="Forecast" localSheetId="3">[33]Lists!$E$2:$E$3</definedName>
    <definedName name="Forecast" localSheetId="2">[33]Lists!$E$2:$E$3</definedName>
    <definedName name="Forecast" localSheetId="1">#REF!</definedName>
    <definedName name="Forecast">#REF!</definedName>
    <definedName name="From_Expense_Type" localSheetId="3">#REF!</definedName>
    <definedName name="From_Expense_Type" localSheetId="2">#REF!</definedName>
    <definedName name="From_Expense_Type" localSheetId="1">#REF!</definedName>
    <definedName name="From_Expense_Type">#REF!</definedName>
    <definedName name="From_ExpType" localSheetId="3">[4]Lookups!$F$2:$F$3162</definedName>
    <definedName name="From_ExpType" localSheetId="2">[4]Lookups!$F$2:$F$3162</definedName>
    <definedName name="From_ExpType" localSheetId="1">#REF!</definedName>
    <definedName name="From_ExpType">#REF!</definedName>
    <definedName name="fund" localSheetId="3">#REF!</definedName>
    <definedName name="fund" localSheetId="2">#REF!</definedName>
    <definedName name="fund" localSheetId="1">#REF!</definedName>
    <definedName name="fund">#REF!</definedName>
    <definedName name="Funding" localSheetId="3">[10]Acute!$C$238:$C$240</definedName>
    <definedName name="Funding" localSheetId="2">[10]Acute!$C$238:$C$240</definedName>
    <definedName name="Funding" localSheetId="1">#REF!</definedName>
    <definedName name="Funding">#REF!</definedName>
    <definedName name="FundingRequest" localSheetId="3">[11]Sheet3!$B$1:$B$3</definedName>
    <definedName name="FundingRequest" localSheetId="2">[11]Sheet3!$B$1:$B$3</definedName>
    <definedName name="FundingRequest" localSheetId="1">#REF!</definedName>
    <definedName name="FundingRequest">#REF!</definedName>
    <definedName name="FundingSource" localSheetId="3">'[22]Keys &amp; Info'!$F$2:$F$5</definedName>
    <definedName name="FundingSource" localSheetId="2">'[22]Keys &amp; Info'!$F$2:$F$5</definedName>
    <definedName name="FundingSource" localSheetId="1">#REF!</definedName>
    <definedName name="FundingSource">#REF!</definedName>
    <definedName name="ggggg" localSheetId="3">#REF!</definedName>
    <definedName name="ggggg" localSheetId="2">#REF!</definedName>
    <definedName name="ggggg" localSheetId="1">#REF!</definedName>
    <definedName name="ggggg">#REF!</definedName>
    <definedName name="go" localSheetId="3">[34]Sheet3!$G$1:$G$3</definedName>
    <definedName name="go" localSheetId="2">[34]Sheet3!$G$1:$G$3</definedName>
    <definedName name="go" localSheetId="1">#REF!</definedName>
    <definedName name="go">#REF!</definedName>
    <definedName name="Goal" localSheetId="3">[12]Sheet2!$F$2:$F$6</definedName>
    <definedName name="Goal" localSheetId="2">[12]Sheet2!$F$2:$F$6</definedName>
    <definedName name="Goal" localSheetId="1">#REF!</definedName>
    <definedName name="Goal">#REF!</definedName>
    <definedName name="Goals" localSheetId="3">[10]Acute!$B$238:$B$242</definedName>
    <definedName name="Goals" localSheetId="2">[10]Acute!$B$238:$B$242</definedName>
    <definedName name="Goals" localSheetId="1">#REF!</definedName>
    <definedName name="Goals">#REF!</definedName>
    <definedName name="Grades" localSheetId="3">[35]Grades!$B$2:$C$9</definedName>
    <definedName name="Grades" localSheetId="2">[36]Grades!$B$2:$C$9</definedName>
    <definedName name="Grades" localSheetId="1">#REF!</definedName>
    <definedName name="Grades">#REF!</definedName>
    <definedName name="Header1" localSheetId="3" hidden="1">IFERROR(IF(COUNTA(#REF!)=0,0,INDEX(#REF!,MATCH(ROW(#REF!),#REF!,TRUE)))+1,1)</definedName>
    <definedName name="Header1" localSheetId="2" hidden="1">IFERROR(IF(COUNTA(#REF!)=0,0,INDEX(#REF!,MATCH(ROW(#REF!),#REF!,TRUE)))+1,1)</definedName>
    <definedName name="Header1" localSheetId="1" hidden="1">IFERROR(IF(COUNTA(#REF!)=0,0,INDEX(#REF!,MATCH(ROW(#REF!),#REF!,TRUE)))+1,1)</definedName>
    <definedName name="Header1" hidden="1">IFERROR(IF(COUNTA(#REF!)=0,0,INDEX(#REF!,MATCH(ROW(#REF!),#REF!,TRUE)))+1,1)</definedName>
    <definedName name="hei" localSheetId="3">[37]Sheet1!$C$1:$C$5</definedName>
    <definedName name="hei" localSheetId="2">[37]Sheet1!$C$1:$C$5</definedName>
    <definedName name="hei" localSheetId="1">#REF!</definedName>
    <definedName name="hei">#REF!</definedName>
    <definedName name="HG" localSheetId="3">[12]Sheet2!$D$2:$D$21</definedName>
    <definedName name="HG" localSheetId="2">[12]Sheet2!$D$2:$D$21</definedName>
    <definedName name="HG" localSheetId="1">#REF!</definedName>
    <definedName name="HG">#REF!</definedName>
    <definedName name="HGandCHO" localSheetId="3">[11]Sheet3!$K$8:$K$26</definedName>
    <definedName name="HGandCHO" localSheetId="2">[11]Sheet3!$K$8:$K$26</definedName>
    <definedName name="HGandCHO" localSheetId="1">#REF!</definedName>
    <definedName name="HGandCHO">#REF!</definedName>
    <definedName name="hhh" localSheetId="3">[38]Lookups!$F$2:$F$3267</definedName>
    <definedName name="hhh" localSheetId="2">[38]Lookups!$F$2:$F$3267</definedName>
    <definedName name="hhh" localSheetId="1">#REF!</definedName>
    <definedName name="hhh">#REF!</definedName>
    <definedName name="hhhhh" localSheetId="3">#REF!</definedName>
    <definedName name="hhhhh" localSheetId="2">#REF!</definedName>
    <definedName name="hhhhh" localSheetId="1">#REF!</definedName>
    <definedName name="hhhhh">#REF!</definedName>
    <definedName name="holidays" localSheetId="3">[1]Dataset!$B$3:$B$18</definedName>
    <definedName name="holidays" localSheetId="2">[2]Dataset!$B$3:$B$18</definedName>
    <definedName name="holidays" localSheetId="1">#REF!</definedName>
    <definedName name="holidays">#REF!</definedName>
    <definedName name="Hosp_Deficits" localSheetId="3">'[39]Sep v Aug Maintenance'!$D$4:$D$9,'[39]Sep v Aug Maintenance'!$D$14:$D$20,'[39]Sep v Aug Maintenance'!$D$24:$D$34,'[39]Sep v Aug Maintenance'!$D$38:$D$46,'[39]Sep v Aug Maintenance'!$D$50:$D$55,'[39]Sep v Aug Maintenance'!$D$59:$D$64,'[39]Sep v Aug Maintenance'!$D$68:$D$70</definedName>
    <definedName name="Hosp_Deficits" localSheetId="2">'[40]Sep v Aug Maintenance'!$D$4:$D$9,'[40]Sep v Aug Maintenance'!$D$14:$D$20,'[40]Sep v Aug Maintenance'!$D$24:$D$34,'[40]Sep v Aug Maintenance'!$D$38:$D$46,'[40]Sep v Aug Maintenance'!$D$50:$D$55,'[40]Sep v Aug Maintenance'!$D$59:$D$64,'[40]Sep v Aug Maintenance'!$D$68:$D$70</definedName>
    <definedName name="Hosp_Deficits" localSheetId="1">#REF!,#REF!,#REF!,#REF!,#REF!,#REF!,#REF!</definedName>
    <definedName name="Hosp_Deficits">#REF!,#REF!,#REF!,#REF!,#REF!,#REF!,#REF!</definedName>
    <definedName name="Hospital" localSheetId="3">'[41]Keys &amp; Info'!$E$2:$E$9</definedName>
    <definedName name="Hospital" localSheetId="2">'[41]Keys &amp; Info'!$E$2:$E$9</definedName>
    <definedName name="Hospital" localSheetId="1">#REF!</definedName>
    <definedName name="Hospital">#REF!</definedName>
    <definedName name="Hospital_Group" localSheetId="3">[42]Groups!$A$1:$A$8</definedName>
    <definedName name="Hospital_Group" localSheetId="2">[42]Groups!$A$1:$A$8</definedName>
    <definedName name="Hospital_Group" localSheetId="1">#REF!</definedName>
    <definedName name="Hospital_Group">#REF!</definedName>
    <definedName name="HospitalGroup" localSheetId="3">[11]Sheet3!$F$8:$F$15</definedName>
    <definedName name="HospitalGroup" localSheetId="2">[11]Sheet3!$F$8:$F$15</definedName>
    <definedName name="HospitalGroup" localSheetId="1">#REF!</definedName>
    <definedName name="HospitalGroup">#REF!</definedName>
    <definedName name="Hospitals" localSheetId="3">'[43]List of Hospitals'!$A:$A</definedName>
    <definedName name="Hospitals" localSheetId="2">'[43]List of Hospitals'!$A:$A</definedName>
    <definedName name="Hospitals" localSheetId="1">#REF!</definedName>
    <definedName name="Hospitals">#REF!</definedName>
    <definedName name="HPL_Factor" localSheetId="3">[44]HPL!$N$22</definedName>
    <definedName name="HPL_Factor" localSheetId="2">[45]HPL!$N$22</definedName>
    <definedName name="HPL_Factor" localSheetId="1">#REF!</definedName>
    <definedName name="HPL_Factor">#REF!</definedName>
    <definedName name="ICP" localSheetId="3">[12]Sheet2!$B$5:$B$12</definedName>
    <definedName name="ICP" localSheetId="2">[12]Sheet2!$B$5:$B$12</definedName>
    <definedName name="ICP" localSheetId="1">#REF!</definedName>
    <definedName name="ICP">#REF!</definedName>
    <definedName name="ICPdiv" localSheetId="3">[10]CSP!$H$163:$H$170</definedName>
    <definedName name="ICPdiv" localSheetId="2">[10]CSP!$H$163:$H$170</definedName>
    <definedName name="ICPdiv" localSheetId="1">#REF!</definedName>
    <definedName name="ICPdiv">#REF!</definedName>
    <definedName name="iiiii" localSheetId="3">#REF!,#REF!,#REF!,#REF!,#REF!,#REF!,#REF!,#REF!,#REF!,#REF!,#REF!,#REF!,#REF!,#REF!,#REF!,#REF!,#REF!,#REF!,#REF!,#REF!</definedName>
    <definedName name="iiiii" localSheetId="2">#REF!,#REF!,#REF!,#REF!,#REF!,#REF!,#REF!,#REF!,#REF!,#REF!,#REF!,#REF!,#REF!,#REF!,#REF!,#REF!,#REF!,#REF!,#REF!,#REF!</definedName>
    <definedName name="iiiii" localSheetId="1">#REF!,#REF!,#REF!,#REF!,#REF!,#REF!,#REF!,#REF!,#REF!,#REF!,#REF!,#REF!,#REF!,#REF!,#REF!,#REF!,#REF!,#REF!,#REF!,#REF!</definedName>
    <definedName name="iiiii">#REF!,#REF!,#REF!,#REF!,#REF!,#REF!,#REF!,#REF!,#REF!,#REF!,#REF!,#REF!,#REF!,#REF!,#REF!,#REF!,#REF!,#REF!,#REF!,#REF!</definedName>
    <definedName name="Immunisations" localSheetId="3">#REF!,#REF!,#REF!,#REF!,#REF!,#REF!,#REF!,#REF!,#REF!,#REF!,#REF!,#REF!,#REF!,#REF!,#REF!,#REF!,#REF!,#REF!,#REF!,#REF!</definedName>
    <definedName name="Immunisations" localSheetId="2">#REF!,#REF!,#REF!,#REF!,#REF!,#REF!,#REF!,#REF!,#REF!,#REF!,#REF!,#REF!,#REF!,#REF!,#REF!,#REF!,#REF!,#REF!,#REF!,#REF!</definedName>
    <definedName name="Immunisations" localSheetId="1">#REF!,#REF!,#REF!,#REF!,#REF!,#REF!,#REF!,#REF!,#REF!,#REF!,#REF!,#REF!,#REF!,#REF!,#REF!,#REF!,#REF!,#REF!,#REF!,#REF!</definedName>
    <definedName name="Immunisations">#REF!,#REF!,#REF!,#REF!,#REF!,#REF!,#REF!,#REF!,#REF!,#REF!,#REF!,#REF!,#REF!,#REF!,#REF!,#REF!,#REF!,#REF!,#REF!,#REF!</definedName>
    <definedName name="Impact" localSheetId="3">#REF!</definedName>
    <definedName name="Impact" localSheetId="2">#REF!</definedName>
    <definedName name="Impact" localSheetId="1">#REF!</definedName>
    <definedName name="Impact">#REF!</definedName>
    <definedName name="imr" localSheetId="3">[46]IMR!$A$6:$AY$69</definedName>
    <definedName name="imr" localSheetId="2">[46]IMR!$A$6:$AY$69</definedName>
    <definedName name="imr" localSheetId="1">#REF!</definedName>
    <definedName name="imr">#REF!</definedName>
    <definedName name="IMRs" localSheetId="3">[47]IMRs!$A$6:$BE$69</definedName>
    <definedName name="IMRs" localSheetId="2">[47]IMRs!$A$6:$BE$69</definedName>
    <definedName name="IMRs" localSheetId="1">#REF!</definedName>
    <definedName name="IMRs">#REF!</definedName>
    <definedName name="income" localSheetId="3">[48]Income!$A$6:$G$74</definedName>
    <definedName name="income" localSheetId="2">[49]Income!$A$6:$G$74</definedName>
    <definedName name="income" localSheetId="1">#REF!</definedName>
    <definedName name="income">#REF!</definedName>
    <definedName name="input1" localSheetId="3">'[50]Input from Master'!$B$15:$Z$26</definedName>
    <definedName name="input1" localSheetId="2">'[50]Input from Master'!$B$15:$Z$26</definedName>
    <definedName name="input1" localSheetId="1">#REF!</definedName>
    <definedName name="input1">#REF!</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"07/31/2020 07:22:53"</definedName>
    <definedName name="IQ_QTD" hidden="1">750000</definedName>
    <definedName name="IQ_TODAY" hidden="1">0</definedName>
    <definedName name="IQ_YTDMONTH" hidden="1">130000</definedName>
    <definedName name="JAN_SEP" localSheetId="3">[29]Sheet4!$B$2</definedName>
    <definedName name="JAN_SEP" localSheetId="2">[30]Sheet4!$B$2</definedName>
    <definedName name="JAN_SEP" localSheetId="1">#REF!</definedName>
    <definedName name="JAN_SEP">#REF!</definedName>
    <definedName name="JanP" localSheetId="3">'[5]Vote Profile'!$N$4</definedName>
    <definedName name="JanP" localSheetId="2">[6]Profile!$N$4</definedName>
    <definedName name="JanP" localSheetId="1">#REF!</definedName>
    <definedName name="JanP">#REF!</definedName>
    <definedName name="JanPaid" localSheetId="3">'[7]Weekly Grant Drawdown'!$B$10</definedName>
    <definedName name="JanPaid" localSheetId="2">'[6]Weekly Grant Drawdown'!$B$10</definedName>
    <definedName name="JanPaid" localSheetId="1">#REF!</definedName>
    <definedName name="JanPaid">#REF!</definedName>
    <definedName name="jennifer" localSheetId="3">'[24]Pharmacists Costs'!#REF!</definedName>
    <definedName name="jennifer" localSheetId="2">'[25]Pharmacists Costs'!#REF!</definedName>
    <definedName name="jennifer" localSheetId="1">#REF!</definedName>
    <definedName name="jennifer">#REF!</definedName>
    <definedName name="jh" localSheetId="3">OFFSET(#REF!,,,COUNTIF(#REF!,"?*"))</definedName>
    <definedName name="jh" localSheetId="2">OFFSET(#REF!,,,COUNTIF(#REF!,"?*"))</definedName>
    <definedName name="jh" localSheetId="1">OFFSET(#REF!,,,COUNTIF(#REF!,"?*"))</definedName>
    <definedName name="jh">OFFSET(#REF!,,,COUNTIF(#REF!,"?*"))</definedName>
    <definedName name="jjjjj" localSheetId="3">#REF!,#REF!,#REF!,#REF!,#REF!,#REF!,#REF!,#REF!,#REF!,#REF!,#REF!,#REF!,#REF!,#REF!,#REF!,#REF!,#REF!,#REF!,#REF!,#REF!,#REF!</definedName>
    <definedName name="jjjjj" localSheetId="2">#REF!,#REF!,#REF!,#REF!,#REF!,#REF!,#REF!,#REF!,#REF!,#REF!,#REF!,#REF!,#REF!,#REF!,#REF!,#REF!,#REF!,#REF!,#REF!,#REF!,#REF!</definedName>
    <definedName name="jjjjj" localSheetId="1">#REF!,#REF!,#REF!,#REF!,#REF!,#REF!,#REF!,#REF!,#REF!,#REF!,#REF!,#REF!,#REF!,#REF!,#REF!,#REF!,#REF!,#REF!,#REF!,#REF!,#REF!</definedName>
    <definedName name="jjjjj">#REF!,#REF!,#REF!,#REF!,#REF!,#REF!,#REF!,#REF!,#REF!,#REF!,#REF!,#REF!,#REF!,#REF!,#REF!,#REF!,#REF!,#REF!,#REF!,#REF!,#REF!</definedName>
    <definedName name="JnlGroup_LU" localSheetId="3">[4]Lookups!#REF!</definedName>
    <definedName name="JnlGroup_LU" localSheetId="2">[4]Lookups!#REF!</definedName>
    <definedName name="JnlGroup_LU" localSheetId="1">#REF!</definedName>
    <definedName name="JnlGroup_LU">#REF!</definedName>
    <definedName name="JulP" localSheetId="3">'[5]Vote Profile'!$N$16</definedName>
    <definedName name="JulP" localSheetId="2">[6]Profile!$N$16</definedName>
    <definedName name="JulP" localSheetId="1">#REF!</definedName>
    <definedName name="JulP">#REF!</definedName>
    <definedName name="julPaid" localSheetId="3">'[7]Weekly Grant Drawdown'!$B$71</definedName>
    <definedName name="julPaid" localSheetId="2">'[6]Weekly Grant Drawdown'!$B$70</definedName>
    <definedName name="julPaid" localSheetId="1">#REF!</definedName>
    <definedName name="julPaid">#REF!</definedName>
    <definedName name="June_CM_Variance" localSheetId="3">#REF!,#REF!,#REF!,#REF!,#REF!,#REF!,#REF!</definedName>
    <definedName name="June_CM_Variance" localSheetId="2">#REF!,#REF!,#REF!,#REF!,#REF!,#REF!,#REF!</definedName>
    <definedName name="June_CM_Variance" localSheetId="1">#REF!,#REF!,#REF!,#REF!,#REF!,#REF!,#REF!</definedName>
    <definedName name="June_CM_Variance">#REF!,#REF!,#REF!,#REF!,#REF!,#REF!,#REF!</definedName>
    <definedName name="June_COVID" localSheetId="2">'2023'!CHO [16]hier!$G$5:$N$1280</definedName>
    <definedName name="June_COVID" localSheetId="1">'2024'!CHO #REF!</definedName>
    <definedName name="June_COVID">[0]!CHO #REF!</definedName>
    <definedName name="JunePaid" localSheetId="3">'[7]Weekly Grant Drawdown'!$B$60</definedName>
    <definedName name="JunePaid" localSheetId="2">'[6]Weekly Grant Drawdown'!$B$60</definedName>
    <definedName name="JunePaid" localSheetId="1">#REF!</definedName>
    <definedName name="JunePaid">#REF!</definedName>
    <definedName name="JunP" localSheetId="3">'[5]Vote Profile'!$N$14</definedName>
    <definedName name="JunP" localSheetId="2">[6]Profile!$N$14</definedName>
    <definedName name="JunP" localSheetId="1">#REF!</definedName>
    <definedName name="JunP">#REF!</definedName>
    <definedName name="kkkkk" localSheetId="3">#REF!</definedName>
    <definedName name="kkkkk" localSheetId="2">#REF!</definedName>
    <definedName name="kkkkk" localSheetId="1">#REF!</definedName>
    <definedName name="kkkkk">#REF!</definedName>
    <definedName name="Likelihood" localSheetId="3">#REF!</definedName>
    <definedName name="Likelihood" localSheetId="2">#REF!</definedName>
    <definedName name="Likelihood" localSheetId="1">#REF!</definedName>
    <definedName name="Likelihood">#REF!</definedName>
    <definedName name="List" localSheetId="3">[33]Lists!$B$2:$B$18</definedName>
    <definedName name="List" localSheetId="2">[33]Lists!$B$2:$B$18</definedName>
    <definedName name="List" localSheetId="1">#REF!</definedName>
    <definedName name="List">#REF!</definedName>
    <definedName name="List2" localSheetId="3">[33]Lists!$F$2:$F$12</definedName>
    <definedName name="List2" localSheetId="2">[33]Lists!$F$2:$F$12</definedName>
    <definedName name="List2" localSheetId="1">#REF!</definedName>
    <definedName name="List2">#REF!</definedName>
    <definedName name="llllll" localSheetId="3">#REF!,#REF!,#REF!,#REF!,#REF!,#REF!,#REF!,#REF!,#REF!,#REF!,#REF!,#REF!,#REF!,#REF!,#REF!,#REF!,#REF!,#REF!,#REF!,#REF!,#REF!,#REF!,#REF!,#REF!,#REF!,#REF!</definedName>
    <definedName name="llllll" localSheetId="2">#REF!,#REF!,#REF!,#REF!,#REF!,#REF!,#REF!,#REF!,#REF!,#REF!,#REF!,#REF!,#REF!,#REF!,#REF!,#REF!,#REF!,#REF!,#REF!,#REF!,#REF!,#REF!,#REF!,#REF!,#REF!,#REF!</definedName>
    <definedName name="llllll" localSheetId="1">#REF!,#REF!,#REF!,#REF!,#REF!,#REF!,#REF!,#REF!,#REF!,#REF!,#REF!,#REF!,#REF!,#REF!,#REF!,#REF!,#REF!,#REF!,#REF!,#REF!,#REF!,#REF!,#REF!,#REF!,#REF!,#REF!</definedName>
    <definedName name="llllll">#REF!,#REF!,#REF!,#REF!,#REF!,#REF!,#REF!,#REF!,#REF!,#REF!,#REF!,#REF!,#REF!,#REF!,#REF!,#REF!,#REF!,#REF!,#REF!,#REF!,#REF!,#REF!,#REF!,#REF!,#REF!,#REF!</definedName>
    <definedName name="map" localSheetId="3">'[51]NSP Table Mapping'!$B$17:$K$46</definedName>
    <definedName name="map" localSheetId="2">'[51]NSP Table Mapping'!$B$17:$K$46</definedName>
    <definedName name="map" localSheetId="1">#REF!</definedName>
    <definedName name="map">#REF!</definedName>
    <definedName name="Mar" localSheetId="3">#REF!,#REF!,#REF!,#REF!,#REF!,#REF!,#REF!,#REF!,#REF!,#REF!,#REF!,#REF!,#REF!,#REF!,#REF!,#REF!,#REF!,#REF!,#REF!,#REF!,#REF!</definedName>
    <definedName name="Mar" localSheetId="2">#REF!,#REF!,#REF!,#REF!,#REF!,#REF!,#REF!,#REF!,#REF!,#REF!,#REF!,#REF!,#REF!,#REF!,#REF!,#REF!,#REF!,#REF!,#REF!,#REF!,#REF!</definedName>
    <definedName name="Mar" localSheetId="1">#REF!,#REF!,#REF!,#REF!,#REF!,#REF!,#REF!,#REF!,#REF!,#REF!,#REF!,#REF!,#REF!,#REF!,#REF!,#REF!,#REF!,#REF!,#REF!,#REF!,#REF!</definedName>
    <definedName name="Mar">#REF!,#REF!,#REF!,#REF!,#REF!,#REF!,#REF!,#REF!,#REF!,#REF!,#REF!,#REF!,#REF!,#REF!,#REF!,#REF!,#REF!,#REF!,#REF!,#REF!,#REF!</definedName>
    <definedName name="MarP" localSheetId="3">'[5]Vote Profile'!$N$8</definedName>
    <definedName name="MarP" localSheetId="2">[6]Profile!$N$8</definedName>
    <definedName name="MarP" localSheetId="1">#REF!</definedName>
    <definedName name="MarP">#REF!</definedName>
    <definedName name="MarPaid" localSheetId="3">'[7]Weekly Grant Drawdown'!$B$29</definedName>
    <definedName name="MarPaid" localSheetId="2">'[6]Weekly Grant Drawdown'!$B$29</definedName>
    <definedName name="MarPaid" localSheetId="1">#REF!</definedName>
    <definedName name="MarPaid">#REF!</definedName>
    <definedName name="matrix" localSheetId="3">'[52]CFO Funding Models Matrix'!$B$4:$Z$16</definedName>
    <definedName name="matrix" localSheetId="2">'[52]CFO Funding Models Matrix'!$B$4:$Z$16</definedName>
    <definedName name="matrix" localSheetId="1">#REF!</definedName>
    <definedName name="matrix">#REF!</definedName>
    <definedName name="MayP" localSheetId="3">'[5]Vote Profile'!$N$12</definedName>
    <definedName name="MayP" localSheetId="2">[6]Profile!$N$12</definedName>
    <definedName name="MayP" localSheetId="1">#REF!</definedName>
    <definedName name="MayP">#REF!</definedName>
    <definedName name="MayPaid" localSheetId="3">'[7]Weekly Grant Drawdown'!$B$50</definedName>
    <definedName name="MayPaid" localSheetId="2">'[6]Weekly Grant Drawdown'!$B$50</definedName>
    <definedName name="MayPaid" localSheetId="1">#REF!</definedName>
    <definedName name="MayPaid">#REF!</definedName>
    <definedName name="mcapital" localSheetId="3">#REF!</definedName>
    <definedName name="mcapital" localSheetId="2">#REF!</definedName>
    <definedName name="mcapital" localSheetId="1">#REF!</definedName>
    <definedName name="mcapital">#REF!</definedName>
    <definedName name="Ministerialcommitment" localSheetId="3">#REF!</definedName>
    <definedName name="Ministerialcommitment" localSheetId="2">#REF!</definedName>
    <definedName name="Ministerialcommitment" localSheetId="1">#REF!</definedName>
    <definedName name="Ministerialcommitment">#REF!</definedName>
    <definedName name="minorc" localSheetId="3">#REF!</definedName>
    <definedName name="minorc" localSheetId="2">#REF!</definedName>
    <definedName name="minorc" localSheetId="1">#REF!</definedName>
    <definedName name="minorc">#REF!</definedName>
    <definedName name="MKLo" localSheetId="3">[53]Lookups!$C$2:$C$13</definedName>
    <definedName name="MKLo" localSheetId="2">[53]Lookups!$C$2:$C$13</definedName>
    <definedName name="MKLo" localSheetId="1">#REF!</definedName>
    <definedName name="MKLo">#REF!</definedName>
    <definedName name="mmmmmm" localSheetId="3">#REF!,#REF!,#REF!,#REF!,#REF!,#REF!,#REF!,#REF!,#REF!,#REF!,#REF!,#REF!,#REF!,#REF!,#REF!,#REF!,#REF!,#REF!,#REF!,#REF!</definedName>
    <definedName name="mmmmmm" localSheetId="2">#REF!,#REF!,#REF!,#REF!,#REF!,#REF!,#REF!,#REF!,#REF!,#REF!,#REF!,#REF!,#REF!,#REF!,#REF!,#REF!,#REF!,#REF!,#REF!,#REF!</definedName>
    <definedName name="mmmmmm" localSheetId="1">#REF!,#REF!,#REF!,#REF!,#REF!,#REF!,#REF!,#REF!,#REF!,#REF!,#REF!,#REF!,#REF!,#REF!,#REF!,#REF!,#REF!,#REF!,#REF!,#REF!</definedName>
    <definedName name="mmmmmm">#REF!,#REF!,#REF!,#REF!,#REF!,#REF!,#REF!,#REF!,#REF!,#REF!,#REF!,#REF!,#REF!,#REF!,#REF!,#REF!,#REF!,#REF!,#REF!,#REF!</definedName>
    <definedName name="Month_Name" localSheetId="3">#REF!</definedName>
    <definedName name="Month_Name" localSheetId="2">#REF!</definedName>
    <definedName name="Month_Name" localSheetId="1">#REF!</definedName>
    <definedName name="Month_Name">#REF!</definedName>
    <definedName name="MonthlyAvg17v16" localSheetId="3">'[39]Maint 2017 v 2016 Detail'!$F$3:$F$6,'[39]Maint 2017 v 2016 Detail'!$F$8,'[39]Maint 2017 v 2016 Detail'!$F$10,'[39]Maint 2017 v 2016 Detail'!$F$13,'[39]Maint 2017 v 2016 Detail'!$F$15:$F$20,'[39]Maint 2017 v 2016 Detail'!$F$23,'[39]Maint 2017 v 2016 Detail'!$F$25:$F$34,'[39]Maint 2017 v 2016 Detail'!$F$37:$F$44,'[39]Maint 2017 v 2016 Detail'!$F$46,'[39]Maint 2017 v 2016 Detail'!$F$49:$F$53,'[39]Maint 2017 v 2016 Detail'!$F$55,'[39]Maint 2017 v 2016 Detail'!$F$58:$F$61,'[39]Maint 2017 v 2016 Detail'!$F$63:$F$64,'[39]Maint 2017 v 2016 Detail'!$F$69:$F$71</definedName>
    <definedName name="MonthlyAvg17v16" localSheetId="2">'[40]Maint 2017 v 2016 Detail'!$F$3:$F$6,'[40]Maint 2017 v 2016 Detail'!$F$8,'[40]Maint 2017 v 2016 Detail'!$F$10,'[40]Maint 2017 v 2016 Detail'!$F$13,'[40]Maint 2017 v 2016 Detail'!$F$15:$F$20,'[40]Maint 2017 v 2016 Detail'!$F$23,'[40]Maint 2017 v 2016 Detail'!$F$25:$F$34,'[40]Maint 2017 v 2016 Detail'!$F$37:$F$44,'[40]Maint 2017 v 2016 Detail'!$F$46,'[40]Maint 2017 v 2016 Detail'!$F$49:$F$53,'[40]Maint 2017 v 2016 Detail'!$F$55,'[40]Maint 2017 v 2016 Detail'!$F$58:$F$61,'[40]Maint 2017 v 2016 Detail'!$F$63:$F$64,'[40]Maint 2017 v 2016 Detail'!$F$69:$F$71</definedName>
    <definedName name="MonthlyAvg17v16" localSheetId="1">#REF!,#REF!,#REF!,#REF!,#REF!,#REF!,#REF!,#REF!,#REF!,#REF!,#REF!,#REF!,#REF!,#REF!</definedName>
    <definedName name="MonthlyAvg17v16">#REF!,#REF!,#REF!,#REF!,#REF!,#REF!,#REF!,#REF!,#REF!,#REF!,#REF!,#REF!,#REF!,#REF!</definedName>
    <definedName name="Months" localSheetId="3">[4]Lookups!$C$2:$C$13</definedName>
    <definedName name="Months" localSheetId="2">[4]Lookups!$C$2:$C$13</definedName>
    <definedName name="Months" localSheetId="1">#REF!</definedName>
    <definedName name="Months">#REF!</definedName>
    <definedName name="movements" localSheetId="3">'[54]2016 v 2017 Summary by Hosp'!$G$3:$G$9,'[54]2016 v 2017 Summary by Hosp'!$G$11:$G$17,'[54]2016 v 2017 Summary by Hosp'!$G$20:$G$30,'[54]2016 v 2017 Summary by Hosp'!$G$32:$G$40,'[54]2016 v 2017 Summary by Hosp'!$G$42:$G$48,'[54]2016 v 2017 Summary by Hosp'!$G$50:$G$56,'[54]2016 v 2017 Summary by Hosp'!$G$58:$G$60,'[54]2016 v 2017 Summary by Hosp'!$G$63:$G$66</definedName>
    <definedName name="movements" localSheetId="2">'[54]2016 v 2017 Summary by Hosp'!$G$3:$G$9,'[54]2016 v 2017 Summary by Hosp'!$G$11:$G$17,'[54]2016 v 2017 Summary by Hosp'!$G$20:$G$30,'[54]2016 v 2017 Summary by Hosp'!$G$32:$G$40,'[54]2016 v 2017 Summary by Hosp'!$G$42:$G$48,'[54]2016 v 2017 Summary by Hosp'!$G$50:$G$56,'[54]2016 v 2017 Summary by Hosp'!$G$58:$G$60,'[54]2016 v 2017 Summary by Hosp'!$G$63:$G$66</definedName>
    <definedName name="movements" localSheetId="1">#REF!,#REF!,#REF!,#REF!,#REF!,#REF!,#REF!,#REF!</definedName>
    <definedName name="movements">#REF!,#REF!,#REF!,#REF!,#REF!,#REF!,#REF!,#REF!</definedName>
    <definedName name="mp3aws" localSheetId="3">[53]Lookups!$C$2:$C$13</definedName>
    <definedName name="mp3aws" localSheetId="2">[53]Lookups!$C$2:$C$13</definedName>
    <definedName name="mp3aws" localSheetId="1">#REF!</definedName>
    <definedName name="mp3aws">#REF!</definedName>
    <definedName name="MPercy1" localSheetId="3">[53]Lookups!$C$2:$C$13</definedName>
    <definedName name="MPercy1" localSheetId="2">[53]Lookups!$C$2:$C$13</definedName>
    <definedName name="MPercy1" localSheetId="1">#REF!</definedName>
    <definedName name="MPercy1">#REF!</definedName>
    <definedName name="MPIN123" localSheetId="3">[53]Lookups!$C$2:$C$13</definedName>
    <definedName name="MPIN123" localSheetId="2">[53]Lookups!$C$2:$C$13</definedName>
    <definedName name="MPIN123" localSheetId="1">#REF!</definedName>
    <definedName name="MPIN123">#REF!</definedName>
    <definedName name="National_Rehabilitation_Hospital">"pccc"</definedName>
    <definedName name="NewDate" localSheetId="3">'[29]Note from Yvonne'!$Q$1</definedName>
    <definedName name="NewDate" localSheetId="2">'[30]Note from Yvonne'!$Q$1</definedName>
    <definedName name="NewDate" localSheetId="1">#REF!</definedName>
    <definedName name="NewDate">#REF!</definedName>
    <definedName name="NHNames" localSheetId="3">'[55]NH List'!$A:$A</definedName>
    <definedName name="NHNames" localSheetId="2">'[55]NH List'!$A:$A</definedName>
    <definedName name="NHNames" localSheetId="1">#REF!</definedName>
    <definedName name="NHNames">#REF!</definedName>
    <definedName name="nnnnnn" localSheetId="3">#REF!,#REF!,#REF!,#REF!,#REF!,#REF!,#REF!,#REF!,#REF!,#REF!,#REF!,#REF!,#REF!,#REF!,#REF!,#REF!,#REF!,#REF!,#REF!,#REF!,#REF!,#REF!,#REF!,#REF!,#REF!</definedName>
    <definedName name="nnnnnn" localSheetId="2">#REF!,#REF!,#REF!,#REF!,#REF!,#REF!,#REF!,#REF!,#REF!,#REF!,#REF!,#REF!,#REF!,#REF!,#REF!,#REF!,#REF!,#REF!,#REF!,#REF!,#REF!,#REF!,#REF!,#REF!,#REF!</definedName>
    <definedName name="nnnnnn" localSheetId="1">#REF!,#REF!,#REF!,#REF!,#REF!,#REF!,#REF!,#REF!,#REF!,#REF!,#REF!,#REF!,#REF!,#REF!,#REF!,#REF!,#REF!,#REF!,#REF!,#REF!,#REF!,#REF!,#REF!,#REF!,#REF!</definedName>
    <definedName name="nnnnnn">#REF!,#REF!,#REF!,#REF!,#REF!,#REF!,#REF!,#REF!,#REF!,#REF!,#REF!,#REF!,#REF!,#REF!,#REF!,#REF!,#REF!,#REF!,#REF!,#REF!,#REF!,#REF!,#REF!,#REF!,#REF!</definedName>
    <definedName name="nonpay" localSheetId="3">'[48]Non Pay'!$A$6:$G$74</definedName>
    <definedName name="nonpay" localSheetId="2">'[49]Non Pay'!$A$6:$G$74</definedName>
    <definedName name="nonpay" localSheetId="1">#REF!</definedName>
    <definedName name="nonpay">#REF!</definedName>
    <definedName name="NovP" localSheetId="3">'[5]Vote Profile'!$N$24</definedName>
    <definedName name="NovP" localSheetId="2">[6]Profile!$N$24</definedName>
    <definedName name="NovP" localSheetId="1">#REF!</definedName>
    <definedName name="NovP">#REF!</definedName>
    <definedName name="NovPaid" localSheetId="3">'[7]Weekly Grant Drawdown'!$B$112</definedName>
    <definedName name="NovPaid" localSheetId="2">'[6]Weekly Grant Drawdown'!$B$110</definedName>
    <definedName name="NovPaid" localSheetId="1">#REF!</definedName>
    <definedName name="NovPaid">#REF!</definedName>
    <definedName name="nursap" localSheetId="3">[3]Nursap!$A$4:$C$76</definedName>
    <definedName name="nursap" localSheetId="2">[3]Nursap!$A$4:$C$76</definedName>
    <definedName name="nursap" localSheetId="1">#REF!</definedName>
    <definedName name="nursap">#REF!</definedName>
    <definedName name="OctP" localSheetId="3">'[5]Vote Profile'!$N$22</definedName>
    <definedName name="OctP" localSheetId="2">[6]Profile!$N$22</definedName>
    <definedName name="OctP" localSheetId="1">#REF!</definedName>
    <definedName name="OctP">#REF!</definedName>
    <definedName name="OctPaid" localSheetId="3">'[7]Weekly Grant Drawdown'!$B$102</definedName>
    <definedName name="OctPaid" localSheetId="2">'[6]Weekly Grant Drawdown'!$B$100</definedName>
    <definedName name="OctPaid" localSheetId="1">#REF!</definedName>
    <definedName name="OctPaid">#REF!</definedName>
    <definedName name="oooooo" localSheetId="3">#REF!,#REF!,#REF!,#REF!,#REF!,#REF!,#REF!,#REF!,#REF!,#REF!,#REF!,#REF!,#REF!,#REF!,#REF!,#REF!,#REF!,#REF!,#REF!,#REF!,#REF!</definedName>
    <definedName name="oooooo" localSheetId="2">#REF!,#REF!,#REF!,#REF!,#REF!,#REF!,#REF!,#REF!,#REF!,#REF!,#REF!,#REF!,#REF!,#REF!,#REF!,#REF!,#REF!,#REF!,#REF!,#REF!,#REF!</definedName>
    <definedName name="oooooo" localSheetId="1">#REF!,#REF!,#REF!,#REF!,#REF!,#REF!,#REF!,#REF!,#REF!,#REF!,#REF!,#REF!,#REF!,#REF!,#REF!,#REF!,#REF!,#REF!,#REF!,#REF!,#REF!</definedName>
    <definedName name="oooooo">#REF!,#REF!,#REF!,#REF!,#REF!,#REF!,#REF!,#REF!,#REF!,#REF!,#REF!,#REF!,#REF!,#REF!,#REF!,#REF!,#REF!,#REF!,#REF!,#REF!,#REF!</definedName>
    <definedName name="Ops_Area" localSheetId="3">[27]Lists!$A$2:$A$8</definedName>
    <definedName name="Ops_Area" localSheetId="2">[27]Lists!$A$2:$A$8</definedName>
    <definedName name="Ops_Area" localSheetId="1">#REF!</definedName>
    <definedName name="Ops_Area">#REF!</definedName>
    <definedName name="Orgunit" localSheetId="3">[56]Lookups!$D$2:$D$1052</definedName>
    <definedName name="Orgunit" localSheetId="2">[56]Lookups!$D$2:$D$1052</definedName>
    <definedName name="Orgunit" localSheetId="1">#REF!</definedName>
    <definedName name="Orgunit">#REF!</definedName>
    <definedName name="Otherevidencedbasedinterventions" localSheetId="3">#REF!</definedName>
    <definedName name="Otherevidencedbasedinterventions" localSheetId="2">#REF!</definedName>
    <definedName name="Otherevidencedbasedinterventions" localSheetId="1">#REF!</definedName>
    <definedName name="Otherevidencedbasedinterventions">#REF!</definedName>
    <definedName name="Page01" localSheetId="2">#REF!</definedName>
    <definedName name="Page01" localSheetId="1">#REF!</definedName>
    <definedName name="Page01">#REF!</definedName>
    <definedName name="Page02" localSheetId="2">#REF!</definedName>
    <definedName name="Page02" localSheetId="1">#REF!</definedName>
    <definedName name="Page02">#REF!</definedName>
    <definedName name="Page03" localSheetId="2">#REF!</definedName>
    <definedName name="Page03" localSheetId="1">#REF!</definedName>
    <definedName name="Page03">#REF!</definedName>
    <definedName name="Page04" localSheetId="2">#REF!</definedName>
    <definedName name="Page04" localSheetId="1">#REF!</definedName>
    <definedName name="Page04">#REF!</definedName>
    <definedName name="Page05" localSheetId="2">#REF!</definedName>
    <definedName name="Page05" localSheetId="1">#REF!</definedName>
    <definedName name="Page05">#REF!</definedName>
    <definedName name="Page06" localSheetId="2">#REF!</definedName>
    <definedName name="Page06" localSheetId="1">#REF!</definedName>
    <definedName name="Page06">#REF!</definedName>
    <definedName name="Page07" localSheetId="2">#REF!</definedName>
    <definedName name="Page07" localSheetId="1">#REF!</definedName>
    <definedName name="Page07">#REF!</definedName>
    <definedName name="Page08" localSheetId="2">#REF!</definedName>
    <definedName name="Page08" localSheetId="1">#REF!</definedName>
    <definedName name="Page08">#REF!</definedName>
    <definedName name="Page09" localSheetId="2">#REF!</definedName>
    <definedName name="Page09" localSheetId="1">#REF!</definedName>
    <definedName name="Page09">#REF!</definedName>
    <definedName name="Page10" localSheetId="2">#REF!</definedName>
    <definedName name="Page10" localSheetId="1">#REF!</definedName>
    <definedName name="Page10">#REF!</definedName>
    <definedName name="Page11" localSheetId="2">#REF!</definedName>
    <definedName name="Page11" localSheetId="1">#REF!</definedName>
    <definedName name="Page11">#REF!</definedName>
    <definedName name="parsap" localSheetId="3">[3]Parsap!$A$4:$C$31</definedName>
    <definedName name="parsap" localSheetId="2">[3]Parsap!$A$4:$C$31</definedName>
    <definedName name="parsap" localSheetId="1">#REF!</definedName>
    <definedName name="parsap">#REF!</definedName>
    <definedName name="pay" localSheetId="3">[48]Pay!$A$6:$G$75</definedName>
    <definedName name="pay" localSheetId="2">[49]Pay!$A$6:$G$75</definedName>
    <definedName name="pay" localSheetId="1">#REF!</definedName>
    <definedName name="pay">#REF!</definedName>
    <definedName name="Pay_Awards" localSheetId="3">#REF!</definedName>
    <definedName name="Pay_Awards" localSheetId="2">#REF!</definedName>
    <definedName name="Pay_Awards" localSheetId="1">#REF!</definedName>
    <definedName name="Pay_Awards">#REF!</definedName>
    <definedName name="PerCentageMvmnt" localSheetId="3">'[39]Maint 2017 v 2016 Detail'!$G$3:$G$6,'[39]Maint 2017 v 2016 Detail'!$G$8,'[39]Maint 2017 v 2016 Detail'!$G$10,'[39]Maint 2017 v 2016 Detail'!$G$13,'[39]Maint 2017 v 2016 Detail'!$G$15:$G$20,'[39]Maint 2017 v 2016 Detail'!$G$23,'[39]Maint 2017 v 2016 Detail'!$G$25:$G$34,'[39]Maint 2017 v 2016 Detail'!$G$37:$G$44,'[39]Maint 2017 v 2016 Detail'!$G$46,'[39]Maint 2017 v 2016 Detail'!$G$49:$G$53,'[39]Maint 2017 v 2016 Detail'!$G$55,'[39]Maint 2017 v 2016 Detail'!$G$58:$G$61,'[39]Maint 2017 v 2016 Detail'!$G$63:$G$64,'[39]Maint 2017 v 2016 Detail'!$G$69:$G$71</definedName>
    <definedName name="PerCentageMvmnt" localSheetId="2">'[40]Maint 2017 v 2016 Detail'!$G$3:$G$6,'[40]Maint 2017 v 2016 Detail'!$G$8,'[40]Maint 2017 v 2016 Detail'!$G$10,'[40]Maint 2017 v 2016 Detail'!$G$13,'[40]Maint 2017 v 2016 Detail'!$G$15:$G$20,'[40]Maint 2017 v 2016 Detail'!$G$23,'[40]Maint 2017 v 2016 Detail'!$G$25:$G$34,'[40]Maint 2017 v 2016 Detail'!$G$37:$G$44,'[40]Maint 2017 v 2016 Detail'!$G$46,'[40]Maint 2017 v 2016 Detail'!$G$49:$G$53,'[40]Maint 2017 v 2016 Detail'!$G$55,'[40]Maint 2017 v 2016 Detail'!$G$58:$G$61,'[40]Maint 2017 v 2016 Detail'!$G$63:$G$64,'[40]Maint 2017 v 2016 Detail'!$G$69:$G$71</definedName>
    <definedName name="PerCentageMvmnt" localSheetId="1">#REF!,#REF!,#REF!,#REF!,#REF!,#REF!,#REF!,#REF!,#REF!,#REF!,#REF!,#REF!,#REF!,#REF!</definedName>
    <definedName name="PerCentageMvmnt">#REF!,#REF!,#REF!,#REF!,#REF!,#REF!,#REF!,#REF!,#REF!,#REF!,#REF!,#REF!,#REF!,#REF!</definedName>
    <definedName name="ppppp" localSheetId="3">#REF!,#REF!,#REF!,#REF!,#REF!,#REF!,#REF!,#REF!,#REF!,#REF!,#REF!,#REF!,#REF!,#REF!,#REF!,#REF!,#REF!,#REF!,#REF!,#REF!,#REF!,#REF!,#REF!,#REF!,#REF!,#REF!</definedName>
    <definedName name="ppppp" localSheetId="2">#REF!,#REF!,#REF!,#REF!,#REF!,#REF!,#REF!,#REF!,#REF!,#REF!,#REF!,#REF!,#REF!,#REF!,#REF!,#REF!,#REF!,#REF!,#REF!,#REF!,#REF!,#REF!,#REF!,#REF!,#REF!,#REF!</definedName>
    <definedName name="ppppp" localSheetId="1">#REF!,#REF!,#REF!,#REF!,#REF!,#REF!,#REF!,#REF!,#REF!,#REF!,#REF!,#REF!,#REF!,#REF!,#REF!,#REF!,#REF!,#REF!,#REF!,#REF!,#REF!,#REF!,#REF!,#REF!,#REF!,#REF!</definedName>
    <definedName name="ppppp">#REF!,#REF!,#REF!,#REF!,#REF!,#REF!,#REF!,#REF!,#REF!,#REF!,#REF!,#REF!,#REF!,#REF!,#REF!,#REF!,#REF!,#REF!,#REF!,#REF!,#REF!,#REF!,#REF!,#REF!,#REF!,#REF!</definedName>
    <definedName name="pr" localSheetId="3">'[48]Net Exp Detail'!$A$5:$H$88</definedName>
    <definedName name="pr" localSheetId="2">'[49]Net Exp Detail'!$A$5:$H$88</definedName>
    <definedName name="pr" localSheetId="1">#REF!</definedName>
    <definedName name="pr">#REF!</definedName>
    <definedName name="_xlnm.Print_Area" localSheetId="1">'2024'!#REF!</definedName>
    <definedName name="Prioritisation_category" localSheetId="3">#REF!</definedName>
    <definedName name="Prioritisation_category" localSheetId="2">#REF!</definedName>
    <definedName name="Prioritisation_category" localSheetId="1">#REF!</definedName>
    <definedName name="Prioritisation_category">#REF!</definedName>
    <definedName name="Priority" localSheetId="3">[12]Sheet2!$F$8:$F$10</definedName>
    <definedName name="Priority" localSheetId="2">[12]Sheet2!$F$8:$F$10</definedName>
    <definedName name="Priority" localSheetId="1">#REF!</definedName>
    <definedName name="Priority">#REF!</definedName>
    <definedName name="Prioritynotrelatedtostrategictheme" localSheetId="3">#REF!</definedName>
    <definedName name="Prioritynotrelatedtostrategictheme" localSheetId="2">#REF!</definedName>
    <definedName name="Prioritynotrelatedtostrategictheme" localSheetId="1">#REF!</definedName>
    <definedName name="Prioritynotrelatedtostrategictheme">#REF!</definedName>
    <definedName name="Private_Adults_1" localSheetId="3">#REF!,#REF!,#REF!,#REF!,#REF!,#REF!,#REF!,#REF!,#REF!,#REF!,#REF!,#REF!,#REF!,#REF!,#REF!,#REF!,#REF!,#REF!,#REF!,#REF!,#REF!,#REF!,#REF!,#REF!,#REF!,#REF!</definedName>
    <definedName name="Private_Adults_1" localSheetId="2">#REF!,#REF!,#REF!,#REF!,#REF!,#REF!,#REF!,#REF!,#REF!,#REF!,#REF!,#REF!,#REF!,#REF!,#REF!,#REF!,#REF!,#REF!,#REF!,#REF!,#REF!,#REF!,#REF!,#REF!,#REF!,#REF!</definedName>
    <definedName name="Private_Adults_1" localSheetId="1">#REF!,#REF!,#REF!,#REF!,#REF!,#REF!,#REF!,#REF!,#REF!,#REF!,#REF!,#REF!,#REF!,#REF!,#REF!,#REF!,#REF!,#REF!,#REF!,#REF!,#REF!,#REF!,#REF!,#REF!,#REF!,#REF!</definedName>
    <definedName name="Private_Adults_1">#REF!,#REF!,#REF!,#REF!,#REF!,#REF!,#REF!,#REF!,#REF!,#REF!,#REF!,#REF!,#REF!,#REF!,#REF!,#REF!,#REF!,#REF!,#REF!,#REF!,#REF!,#REF!,#REF!,#REF!,#REF!,#REF!</definedName>
    <definedName name="Private_Adults_2" localSheetId="3">#REF!,#REF!,#REF!,#REF!,#REF!,#REF!,#REF!,#REF!,#REF!,#REF!,#REF!,#REF!,#REF!,#REF!,#REF!,#REF!,#REF!,#REF!,#REF!,#REF!</definedName>
    <definedName name="Private_Adults_2" localSheetId="2">#REF!,#REF!,#REF!,#REF!,#REF!,#REF!,#REF!,#REF!,#REF!,#REF!,#REF!,#REF!,#REF!,#REF!,#REF!,#REF!,#REF!,#REF!,#REF!,#REF!</definedName>
    <definedName name="Private_Adults_2" localSheetId="1">#REF!,#REF!,#REF!,#REF!,#REF!,#REF!,#REF!,#REF!,#REF!,#REF!,#REF!,#REF!,#REF!,#REF!,#REF!,#REF!,#REF!,#REF!,#REF!,#REF!</definedName>
    <definedName name="Private_Adults_2">#REF!,#REF!,#REF!,#REF!,#REF!,#REF!,#REF!,#REF!,#REF!,#REF!,#REF!,#REF!,#REF!,#REF!,#REF!,#REF!,#REF!,#REF!,#REF!,#REF!</definedName>
    <definedName name="Private_Children_1" localSheetId="3">#REF!,#REF!,#REF!,#REF!,#REF!,#REF!,#REF!,#REF!,#REF!,#REF!,#REF!,#REF!,#REF!,#REF!,#REF!,#REF!,#REF!,#REF!,#REF!,#REF!,#REF!,#REF!,#REF!,#REF!,#REF!</definedName>
    <definedName name="Private_Children_1" localSheetId="2">#REF!,#REF!,#REF!,#REF!,#REF!,#REF!,#REF!,#REF!,#REF!,#REF!,#REF!,#REF!,#REF!,#REF!,#REF!,#REF!,#REF!,#REF!,#REF!,#REF!,#REF!,#REF!,#REF!,#REF!,#REF!</definedName>
    <definedName name="Private_Children_1" localSheetId="1">#REF!,#REF!,#REF!,#REF!,#REF!,#REF!,#REF!,#REF!,#REF!,#REF!,#REF!,#REF!,#REF!,#REF!,#REF!,#REF!,#REF!,#REF!,#REF!,#REF!,#REF!,#REF!,#REF!,#REF!,#REF!</definedName>
    <definedName name="Private_Children_1">#REF!,#REF!,#REF!,#REF!,#REF!,#REF!,#REF!,#REF!,#REF!,#REF!,#REF!,#REF!,#REF!,#REF!,#REF!,#REF!,#REF!,#REF!,#REF!,#REF!,#REF!,#REF!,#REF!,#REF!,#REF!</definedName>
    <definedName name="Private_Children_2" localSheetId="3">#REF!,#REF!,#REF!,#REF!,#REF!,#REF!,#REF!,#REF!,#REF!,#REF!,#REF!,#REF!,#REF!,#REF!,#REF!,#REF!,#REF!,#REF!,#REF!,#REF!,#REF!</definedName>
    <definedName name="Private_Children_2" localSheetId="2">#REF!,#REF!,#REF!,#REF!,#REF!,#REF!,#REF!,#REF!,#REF!,#REF!,#REF!,#REF!,#REF!,#REF!,#REF!,#REF!,#REF!,#REF!,#REF!,#REF!,#REF!</definedName>
    <definedName name="Private_Children_2" localSheetId="1">#REF!,#REF!,#REF!,#REF!,#REF!,#REF!,#REF!,#REF!,#REF!,#REF!,#REF!,#REF!,#REF!,#REF!,#REF!,#REF!,#REF!,#REF!,#REF!,#REF!,#REF!</definedName>
    <definedName name="Private_Children_2">#REF!,#REF!,#REF!,#REF!,#REF!,#REF!,#REF!,#REF!,#REF!,#REF!,#REF!,#REF!,#REF!,#REF!,#REF!,#REF!,#REF!,#REF!,#REF!,#REF!,#REF!</definedName>
    <definedName name="Private_Older_Persons_1" localSheetId="3">#REF!,#REF!,#REF!,#REF!,#REF!,#REF!,#REF!,#REF!,#REF!,#REF!,#REF!,#REF!,#REF!,#REF!,#REF!,#REF!,#REF!,#REF!,#REF!,#REF!,#REF!,#REF!,#REF!,#REF!,#REF!,#REF!</definedName>
    <definedName name="Private_Older_Persons_1" localSheetId="2">#REF!,#REF!,#REF!,#REF!,#REF!,#REF!,#REF!,#REF!,#REF!,#REF!,#REF!,#REF!,#REF!,#REF!,#REF!,#REF!,#REF!,#REF!,#REF!,#REF!,#REF!,#REF!,#REF!,#REF!,#REF!,#REF!</definedName>
    <definedName name="Private_Older_Persons_1" localSheetId="1">#REF!,#REF!,#REF!,#REF!,#REF!,#REF!,#REF!,#REF!,#REF!,#REF!,#REF!,#REF!,#REF!,#REF!,#REF!,#REF!,#REF!,#REF!,#REF!,#REF!,#REF!,#REF!,#REF!,#REF!,#REF!,#REF!</definedName>
    <definedName name="Private_Older_Persons_1">#REF!,#REF!,#REF!,#REF!,#REF!,#REF!,#REF!,#REF!,#REF!,#REF!,#REF!,#REF!,#REF!,#REF!,#REF!,#REF!,#REF!,#REF!,#REF!,#REF!,#REF!,#REF!,#REF!,#REF!,#REF!,#REF!</definedName>
    <definedName name="Private_Older_Persons_2" localSheetId="3">#REF!,#REF!,#REF!,#REF!,#REF!,#REF!,#REF!,#REF!,#REF!,#REF!,#REF!,#REF!,#REF!,#REF!,#REF!,#REF!,#REF!,#REF!,#REF!,#REF!</definedName>
    <definedName name="Private_Older_Persons_2" localSheetId="2">#REF!,#REF!,#REF!,#REF!,#REF!,#REF!,#REF!,#REF!,#REF!,#REF!,#REF!,#REF!,#REF!,#REF!,#REF!,#REF!,#REF!,#REF!,#REF!,#REF!</definedName>
    <definedName name="Private_Older_Persons_2" localSheetId="1">#REF!,#REF!,#REF!,#REF!,#REF!,#REF!,#REF!,#REF!,#REF!,#REF!,#REF!,#REF!,#REF!,#REF!,#REF!,#REF!,#REF!,#REF!,#REF!,#REF!</definedName>
    <definedName name="Private_Older_Persons_2">#REF!,#REF!,#REF!,#REF!,#REF!,#REF!,#REF!,#REF!,#REF!,#REF!,#REF!,#REF!,#REF!,#REF!,#REF!,#REF!,#REF!,#REF!,#REF!,#REF!</definedName>
    <definedName name="programmetype" localSheetId="3">[37]Sheet1!$A$1:$A$4</definedName>
    <definedName name="programmetype" localSheetId="2">[37]Sheet1!$A$1:$A$4</definedName>
    <definedName name="programmetype" localSheetId="1">#REF!</definedName>
    <definedName name="programmetype">#REF!</definedName>
    <definedName name="Public_Adults_1" localSheetId="3">#REF!,#REF!,#REF!,#REF!,#REF!,#REF!,#REF!,#REF!,#REF!,#REF!,#REF!,#REF!,#REF!,#REF!,#REF!,#REF!,#REF!,#REF!,#REF!,#REF!,#REF!,#REF!,#REF!,#REF!,#REF!,#REF!</definedName>
    <definedName name="Public_Adults_1" localSheetId="2">#REF!,#REF!,#REF!,#REF!,#REF!,#REF!,#REF!,#REF!,#REF!,#REF!,#REF!,#REF!,#REF!,#REF!,#REF!,#REF!,#REF!,#REF!,#REF!,#REF!,#REF!,#REF!,#REF!,#REF!,#REF!,#REF!</definedName>
    <definedName name="Public_Adults_1" localSheetId="1">#REF!,#REF!,#REF!,#REF!,#REF!,#REF!,#REF!,#REF!,#REF!,#REF!,#REF!,#REF!,#REF!,#REF!,#REF!,#REF!,#REF!,#REF!,#REF!,#REF!,#REF!,#REF!,#REF!,#REF!,#REF!,#REF!</definedName>
    <definedName name="Public_Adults_1">#REF!,#REF!,#REF!,#REF!,#REF!,#REF!,#REF!,#REF!,#REF!,#REF!,#REF!,#REF!,#REF!,#REF!,#REF!,#REF!,#REF!,#REF!,#REF!,#REF!,#REF!,#REF!,#REF!,#REF!,#REF!,#REF!</definedName>
    <definedName name="Public_Adults_2" localSheetId="3">#REF!,#REF!,#REF!,#REF!,#REF!,#REF!,#REF!,#REF!,#REF!,#REF!,#REF!,#REF!,#REF!,#REF!,#REF!,#REF!,#REF!,#REF!,#REF!,#REF!,#REF!,#REF!</definedName>
    <definedName name="Public_Adults_2" localSheetId="2">#REF!,#REF!,#REF!,#REF!,#REF!,#REF!,#REF!,#REF!,#REF!,#REF!,#REF!,#REF!,#REF!,#REF!,#REF!,#REF!,#REF!,#REF!,#REF!,#REF!,#REF!,#REF!</definedName>
    <definedName name="Public_Adults_2" localSheetId="1">#REF!,#REF!,#REF!,#REF!,#REF!,#REF!,#REF!,#REF!,#REF!,#REF!,#REF!,#REF!,#REF!,#REF!,#REF!,#REF!,#REF!,#REF!,#REF!,#REF!,#REF!,#REF!</definedName>
    <definedName name="Public_Adults_2">#REF!,#REF!,#REF!,#REF!,#REF!,#REF!,#REF!,#REF!,#REF!,#REF!,#REF!,#REF!,#REF!,#REF!,#REF!,#REF!,#REF!,#REF!,#REF!,#REF!,#REF!,#REF!</definedName>
    <definedName name="Public_Children_1" localSheetId="3">#REF!,#REF!,#REF!,#REF!,#REF!,#REF!,#REF!,#REF!,#REF!,#REF!,#REF!,#REF!,#REF!,#REF!,#REF!,#REF!,#REF!,#REF!,#REF!,#REF!,#REF!,#REF!,#REF!,#REF!,#REF!,#REF!</definedName>
    <definedName name="Public_Children_1" localSheetId="2">#REF!,#REF!,#REF!,#REF!,#REF!,#REF!,#REF!,#REF!,#REF!,#REF!,#REF!,#REF!,#REF!,#REF!,#REF!,#REF!,#REF!,#REF!,#REF!,#REF!,#REF!,#REF!,#REF!,#REF!,#REF!,#REF!</definedName>
    <definedName name="Public_Children_1" localSheetId="1">#REF!,#REF!,#REF!,#REF!,#REF!,#REF!,#REF!,#REF!,#REF!,#REF!,#REF!,#REF!,#REF!,#REF!,#REF!,#REF!,#REF!,#REF!,#REF!,#REF!,#REF!,#REF!,#REF!,#REF!,#REF!,#REF!</definedName>
    <definedName name="Public_Children_1">#REF!,#REF!,#REF!,#REF!,#REF!,#REF!,#REF!,#REF!,#REF!,#REF!,#REF!,#REF!,#REF!,#REF!,#REF!,#REF!,#REF!,#REF!,#REF!,#REF!,#REF!,#REF!,#REF!,#REF!,#REF!,#REF!</definedName>
    <definedName name="Public_Children_2" localSheetId="3">#REF!,#REF!,#REF!,#REF!,#REF!,#REF!,#REF!,#REF!,#REF!,#REF!,#REF!,#REF!,#REF!,#REF!,#REF!,#REF!,#REF!,#REF!,#REF!,#REF!,#REF!</definedName>
    <definedName name="Public_Children_2" localSheetId="2">#REF!,#REF!,#REF!,#REF!,#REF!,#REF!,#REF!,#REF!,#REF!,#REF!,#REF!,#REF!,#REF!,#REF!,#REF!,#REF!,#REF!,#REF!,#REF!,#REF!,#REF!</definedName>
    <definedName name="Public_Children_2" localSheetId="1">#REF!,#REF!,#REF!,#REF!,#REF!,#REF!,#REF!,#REF!,#REF!,#REF!,#REF!,#REF!,#REF!,#REF!,#REF!,#REF!,#REF!,#REF!,#REF!,#REF!,#REF!</definedName>
    <definedName name="Public_Children_2">#REF!,#REF!,#REF!,#REF!,#REF!,#REF!,#REF!,#REF!,#REF!,#REF!,#REF!,#REF!,#REF!,#REF!,#REF!,#REF!,#REF!,#REF!,#REF!,#REF!,#REF!</definedName>
    <definedName name="Public_Older_Persons_1" localSheetId="3">#REF!,#REF!,#REF!,#REF!,#REF!,#REF!,#REF!,#REF!,#REF!,#REF!,#REF!,#REF!,#REF!,#REF!,#REF!,#REF!,#REF!,#REF!,#REF!,#REF!,#REF!,#REF!,#REF!,#REF!,#REF!,#REF!</definedName>
    <definedName name="Public_Older_Persons_1" localSheetId="2">#REF!,#REF!,#REF!,#REF!,#REF!,#REF!,#REF!,#REF!,#REF!,#REF!,#REF!,#REF!,#REF!,#REF!,#REF!,#REF!,#REF!,#REF!,#REF!,#REF!,#REF!,#REF!,#REF!,#REF!,#REF!,#REF!</definedName>
    <definedName name="Public_Older_Persons_1" localSheetId="1">#REF!,#REF!,#REF!,#REF!,#REF!,#REF!,#REF!,#REF!,#REF!,#REF!,#REF!,#REF!,#REF!,#REF!,#REF!,#REF!,#REF!,#REF!,#REF!,#REF!,#REF!,#REF!,#REF!,#REF!,#REF!,#REF!</definedName>
    <definedName name="Public_Older_Persons_1">#REF!,#REF!,#REF!,#REF!,#REF!,#REF!,#REF!,#REF!,#REF!,#REF!,#REF!,#REF!,#REF!,#REF!,#REF!,#REF!,#REF!,#REF!,#REF!,#REF!,#REF!,#REF!,#REF!,#REF!,#REF!,#REF!</definedName>
    <definedName name="Public_Older_Persons_2" localSheetId="3">#REF!,#REF!,#REF!,#REF!,#REF!,#REF!,#REF!,#REF!,#REF!,#REF!,#REF!,#REF!,#REF!,#REF!,#REF!,#REF!,#REF!,#REF!,#REF!,#REF!</definedName>
    <definedName name="Public_Older_Persons_2" localSheetId="2">#REF!,#REF!,#REF!,#REF!,#REF!,#REF!,#REF!,#REF!,#REF!,#REF!,#REF!,#REF!,#REF!,#REF!,#REF!,#REF!,#REF!,#REF!,#REF!,#REF!</definedName>
    <definedName name="Public_Older_Persons_2" localSheetId="1">#REF!,#REF!,#REF!,#REF!,#REF!,#REF!,#REF!,#REF!,#REF!,#REF!,#REF!,#REF!,#REF!,#REF!,#REF!,#REF!,#REF!,#REF!,#REF!,#REF!</definedName>
    <definedName name="Public_Older_Persons_2">#REF!,#REF!,#REF!,#REF!,#REF!,#REF!,#REF!,#REF!,#REF!,#REF!,#REF!,#REF!,#REF!,#REF!,#REF!,#REF!,#REF!,#REF!,#REF!,#REF!</definedName>
    <definedName name="Q" localSheetId="3">[12]Sheet2!$F$15:$F$18</definedName>
    <definedName name="Q" localSheetId="2">[12]Sheet2!$F$15:$F$18</definedName>
    <definedName name="Q" localSheetId="1">#REF!</definedName>
    <definedName name="Q">#REF!</definedName>
    <definedName name="qqqq" localSheetId="3">#REF!,#REF!,#REF!,#REF!,#REF!,#REF!,#REF!,#REF!,#REF!,#REF!,#REF!,#REF!,#REF!,#REF!,#REF!,#REF!,#REF!,#REF!,#REF!,#REF!</definedName>
    <definedName name="qqqq" localSheetId="2">#REF!,#REF!,#REF!,#REF!,#REF!,#REF!,#REF!,#REF!,#REF!,#REF!,#REF!,#REF!,#REF!,#REF!,#REF!,#REF!,#REF!,#REF!,#REF!,#REF!</definedName>
    <definedName name="qqqq" localSheetId="1">#REF!,#REF!,#REF!,#REF!,#REF!,#REF!,#REF!,#REF!,#REF!,#REF!,#REF!,#REF!,#REF!,#REF!,#REF!,#REF!,#REF!,#REF!,#REF!,#REF!</definedName>
    <definedName name="qqqq">#REF!,#REF!,#REF!,#REF!,#REF!,#REF!,#REF!,#REF!,#REF!,#REF!,#REF!,#REF!,#REF!,#REF!,#REF!,#REF!,#REF!,#REF!,#REF!,#REF!</definedName>
    <definedName name="QuarantineInTotalLine" localSheetId="3">[57]Variables!$B$7</definedName>
    <definedName name="QuarantineInTotalLine" localSheetId="2">[58]Variables!$B$7</definedName>
    <definedName name="QuarantineInTotalLine" localSheetId="1">#REF!</definedName>
    <definedName name="QuarantineInTotalLine">#REF!</definedName>
    <definedName name="QuarantineOutTotalLine" localSheetId="3">[57]Variables!$B$8</definedName>
    <definedName name="QuarantineOutTotalLine" localSheetId="2">[58]Variables!$B$8</definedName>
    <definedName name="QuarantineOutTotalLine" localSheetId="1">#REF!</definedName>
    <definedName name="QuarantineOutTotalLine">#REF!</definedName>
    <definedName name="ReasonforVacancy" localSheetId="3">'[22]Keys &amp; Info'!$B$3:$B$13</definedName>
    <definedName name="ReasonforVacancy" localSheetId="2">'[22]Keys &amp; Info'!$B$3:$B$13</definedName>
    <definedName name="ReasonforVacancy" localSheetId="1">#REF!</definedName>
    <definedName name="ReasonforVacancy">#REF!</definedName>
    <definedName name="Recover" localSheetId="3">[59]Macro1!$A$49</definedName>
    <definedName name="Recover" localSheetId="2">[60]Macro1!$A$49</definedName>
    <definedName name="Recover" localSheetId="1">#REF!</definedName>
    <definedName name="Recover">#REF!</definedName>
    <definedName name="Recurrant_LU" localSheetId="3">[4]Lookups!$A$2:$A$3</definedName>
    <definedName name="Recurrant_LU" localSheetId="2">[4]Lookups!$A$2:$A$3</definedName>
    <definedName name="Recurrant_LU" localSheetId="1">#REF!</definedName>
    <definedName name="Recurrant_LU">#REF!</definedName>
    <definedName name="RequestType" localSheetId="3">'[22]Keys &amp; Info'!$H$2:$H$3</definedName>
    <definedName name="RequestType" localSheetId="2">'[22]Keys &amp; Info'!$H$2:$H$3</definedName>
    <definedName name="RequestType" localSheetId="1">#REF!</definedName>
    <definedName name="RequestType">#REF!</definedName>
    <definedName name="Revised_YTD_Position" localSheetId="3">'[39]Hospital Analysis'!$M$5:$M$12,'[39]Hospital Analysis'!$M$15:$M$22,'[39]Hospital Analysis'!$M$25:$M$36,'[39]Hospital Analysis'!$M$39:$M$48,'[39]Hospital Analysis'!$M$51:$M$57,'[39]Hospital Analysis'!$M$60:$M$66,'[39]Hospital Analysis'!$M$69:$M$73,'[39]Hospital Analysis'!$M$84,'[39]Hospital Analysis'!$M$85</definedName>
    <definedName name="Revised_YTD_Position" localSheetId="2">'[40]Hospital Analysis'!$M$5:$M$12,'[40]Hospital Analysis'!$M$15:$M$22,'[40]Hospital Analysis'!$M$25:$M$36,'[40]Hospital Analysis'!$M$39:$M$48,'[40]Hospital Analysis'!$M$51:$M$57,'[40]Hospital Analysis'!$M$60:$M$66,'[40]Hospital Analysis'!$M$69:$M$73,'[40]Hospital Analysis'!$M$84,'[40]Hospital Analysis'!$M$85</definedName>
    <definedName name="Revised_YTD_Position" localSheetId="1">#REF!,#REF!,#REF!,#REF!,#REF!,#REF!,#REF!,#REF!,#REF!</definedName>
    <definedName name="Revised_YTD_Position">#REF!,#REF!,#REF!,#REF!,#REF!,#REF!,#REF!,#REF!,#REF!</definedName>
    <definedName name="Rpt36_data_table" localSheetId="2">#REF!</definedName>
    <definedName name="Rpt36_data_table" localSheetId="1">#REF!</definedName>
    <definedName name="Rpt36_data_table">#REF!</definedName>
    <definedName name="rrrrrr" localSheetId="3">#REF!,#REF!,#REF!,#REF!,#REF!,#REF!,#REF!,#REF!,#REF!,#REF!,#REF!,#REF!,#REF!,#REF!,#REF!,#REF!,#REF!,#REF!,#REF!,#REF!,#REF!,#REF!,#REF!,#REF!,#REF!,#REF!</definedName>
    <definedName name="rrrrrr" localSheetId="2">#REF!,#REF!,#REF!,#REF!,#REF!,#REF!,#REF!,#REF!,#REF!,#REF!,#REF!,#REF!,#REF!,#REF!,#REF!,#REF!,#REF!,#REF!,#REF!,#REF!,#REF!,#REF!,#REF!,#REF!,#REF!,#REF!</definedName>
    <definedName name="rrrrrr" localSheetId="1">#REF!,#REF!,#REF!,#REF!,#REF!,#REF!,#REF!,#REF!,#REF!,#REF!,#REF!,#REF!,#REF!,#REF!,#REF!,#REF!,#REF!,#REF!,#REF!,#REF!,#REF!,#REF!,#REF!,#REF!,#REF!,#REF!</definedName>
    <definedName name="rrrrrr">#REF!,#REF!,#REF!,#REF!,#REF!,#REF!,#REF!,#REF!,#REF!,#REF!,#REF!,#REF!,#REF!,#REF!,#REF!,#REF!,#REF!,#REF!,#REF!,#REF!,#REF!,#REF!,#REF!,#REF!,#REF!,#REF!</definedName>
    <definedName name="RUN_DATE" localSheetId="3">[29]Sheet4!$B$3</definedName>
    <definedName name="RUN_DATE" localSheetId="2">[30]Sheet4!$B$3</definedName>
    <definedName name="RUN_DATE" localSheetId="1">#REF!</definedName>
    <definedName name="RUN_DATE">#REF!</definedName>
    <definedName name="SAPBEXdnldView" hidden="1">"45BTNF11CKH2JW7Y06G7AKUOH"</definedName>
    <definedName name="SAPBEXhrIndnt" hidden="1">"Wide"</definedName>
    <definedName name="SAPBEXrevision" hidden="1">1</definedName>
    <definedName name="SAPBEXsysID" hidden="1">"BPR"</definedName>
    <definedName name="SAPBEXwbID" hidden="1">"40WIJK5IFDBLSZ2ESMSW8CYAS"</definedName>
    <definedName name="SAPsysID" hidden="1">"708C5W7SBKP804JT78WJ0JNKI"</definedName>
    <definedName name="SAPwbID" hidden="1">"ARS"</definedName>
    <definedName name="SCALES" localSheetId="3">[61]Scales!$A$1:$AF$660</definedName>
    <definedName name="SCALES" localSheetId="2">[61]Scales!$A$1:$AF$660</definedName>
    <definedName name="SCALES" localSheetId="1">#REF!</definedName>
    <definedName name="SCALES">#REF!</definedName>
    <definedName name="sda" localSheetId="3">#REF!</definedName>
    <definedName name="sda" localSheetId="2">#REF!</definedName>
    <definedName name="sda" localSheetId="1">#REF!</definedName>
    <definedName name="sda">#REF!</definedName>
    <definedName name="sdfgsfyhjkkuiuy" localSheetId="3">OFFSET(#REF!,,,COUNTIF(#REF!,"?*"))</definedName>
    <definedName name="sdfgsfyhjkkuiuy" localSheetId="2">OFFSET(#REF!,,,COUNTIF(#REF!,"?*"))</definedName>
    <definedName name="sdfgsfyhjkkuiuy" localSheetId="1">OFFSET(#REF!,,,COUNTIF(#REF!,"?*"))</definedName>
    <definedName name="sdfgsfyhjkkuiuy">OFFSET(#REF!,,,COUNTIF(#REF!,"?*"))</definedName>
    <definedName name="SepP" localSheetId="3">'[5]Vote Profile'!$N$20</definedName>
    <definedName name="SepP" localSheetId="2">[6]Profile!$N$20</definedName>
    <definedName name="SepP" localSheetId="1">#REF!</definedName>
    <definedName name="SepP">#REF!</definedName>
    <definedName name="SepPaid" localSheetId="3">'[7]Weekly Grant Drawdown'!$B$92</definedName>
    <definedName name="SepPaid" localSheetId="2">'[6]Weekly Grant Drawdown'!$B$90</definedName>
    <definedName name="SepPaid" localSheetId="1">#REF!</definedName>
    <definedName name="SepPaid">#REF!</definedName>
    <definedName name="SeptPaid" localSheetId="3">'[7]Weekly Grant Drawdown'!#REF!</definedName>
    <definedName name="SeptPaid" localSheetId="2">'[6]Weekly Grant Drawdown'!#REF!</definedName>
    <definedName name="SeptPaid" localSheetId="1">#REF!</definedName>
    <definedName name="SeptPaid">#REF!</definedName>
    <definedName name="Sheet_Name" localSheetId="3">#REF!</definedName>
    <definedName name="Sheet_Name" localSheetId="2">#REF!</definedName>
    <definedName name="Sheet_Name" localSheetId="1">#REF!</definedName>
    <definedName name="Sheet_Name">#REF!</definedName>
    <definedName name="sheetname" localSheetId="3">#REF!</definedName>
    <definedName name="sheetname" localSheetId="2">#REF!</definedName>
    <definedName name="sheetname" localSheetId="1">#REF!</definedName>
    <definedName name="sheetname">#REF!</definedName>
    <definedName name="sk" localSheetId="3">[32]Template!$D$200:$D$212</definedName>
    <definedName name="sk" localSheetId="2">[32]Template!$D$200:$D$212</definedName>
    <definedName name="sk" localSheetId="1">#REF!</definedName>
    <definedName name="sk">#REF!</definedName>
    <definedName name="ss" localSheetId="3">[62]Lookups!#REF!</definedName>
    <definedName name="ss" localSheetId="2">[63]Lookups!#REF!</definedName>
    <definedName name="ss" localSheetId="1">#REF!</definedName>
    <definedName name="ss">#REF!</definedName>
    <definedName name="ssd" localSheetId="3">[64]Sheet2!$A$2:$A$56</definedName>
    <definedName name="ssd" localSheetId="2">[64]Sheet2!$A$2:$A$56</definedName>
    <definedName name="ssd" localSheetId="1">#REF!</definedName>
    <definedName name="ssd">#REF!</definedName>
    <definedName name="ssssss" localSheetId="3">#REF!,#REF!,#REF!,#REF!,#REF!,#REF!,#REF!,#REF!,#REF!,#REF!,#REF!,#REF!,#REF!,#REF!,#REF!,#REF!,#REF!,#REF!,#REF!,#REF!,#REF!,#REF!</definedName>
    <definedName name="ssssss" localSheetId="2">#REF!,#REF!,#REF!,#REF!,#REF!,#REF!,#REF!,#REF!,#REF!,#REF!,#REF!,#REF!,#REF!,#REF!,#REF!,#REF!,#REF!,#REF!,#REF!,#REF!,#REF!,#REF!</definedName>
    <definedName name="ssssss" localSheetId="1">#REF!,#REF!,#REF!,#REF!,#REF!,#REF!,#REF!,#REF!,#REF!,#REF!,#REF!,#REF!,#REF!,#REF!,#REF!,#REF!,#REF!,#REF!,#REF!,#REF!,#REF!,#REF!</definedName>
    <definedName name="ssssss">#REF!,#REF!,#REF!,#REF!,#REF!,#REF!,#REF!,#REF!,#REF!,#REF!,#REF!,#REF!,#REF!,#REF!,#REF!,#REF!,#REF!,#REF!,#REF!,#REF!,#REF!,#REF!</definedName>
    <definedName name="StaffCategory" localSheetId="3">'[22]Keys &amp; Info'!$D$2:$D$8</definedName>
    <definedName name="StaffCategory" localSheetId="2">'[22]Keys &amp; Info'!$D$2:$D$8</definedName>
    <definedName name="StaffCategory" localSheetId="1">#REF!</definedName>
    <definedName name="StaffCategory">#REF!</definedName>
    <definedName name="Start" localSheetId="3">[10]Acute!$J$238:$J$241</definedName>
    <definedName name="Start" localSheetId="2">[10]Acute!$J$238:$J$241</definedName>
    <definedName name="Start" localSheetId="1">#REF!</definedName>
    <definedName name="Start">#REF!</definedName>
    <definedName name="StartDate" localSheetId="3">[11]Sheet3!$C$1:$C$4</definedName>
    <definedName name="StartDate" localSheetId="2">[11]Sheet3!$C$1:$C$4</definedName>
    <definedName name="StartDate" localSheetId="1">#REF!</definedName>
    <definedName name="StartDate">#REF!</definedName>
    <definedName name="Startdate2019" localSheetId="3">#REF!</definedName>
    <definedName name="Startdate2019" localSheetId="2">#REF!</definedName>
    <definedName name="Startdate2019" localSheetId="1">#REF!</definedName>
    <definedName name="Startdate2019">#REF!</definedName>
    <definedName name="Status" localSheetId="3">'[22]Keys &amp; Info'!$C$2:$C$4</definedName>
    <definedName name="Status" localSheetId="2">'[22]Keys &amp; Info'!$C$2:$C$4</definedName>
    <definedName name="Status" localSheetId="1">#REF!</definedName>
    <definedName name="Status">#REF!</definedName>
    <definedName name="StockInTotalLine" localSheetId="3">[57]Variables!$B$3</definedName>
    <definedName name="StockInTotalLine" localSheetId="2">[58]Variables!$B$3</definedName>
    <definedName name="StockInTotalLine" localSheetId="1">#REF!</definedName>
    <definedName name="StockInTotalLine">#REF!</definedName>
    <definedName name="StockOutTotalLine" localSheetId="3">[57]Variables!$B$4</definedName>
    <definedName name="StockOutTotalLine" localSheetId="2">[58]Variables!$B$4</definedName>
    <definedName name="StockOutTotalLine" localSheetId="1">#REF!</definedName>
    <definedName name="StockOutTotalLine">#REF!</definedName>
    <definedName name="Strategic_Themes" localSheetId="3">#REF!</definedName>
    <definedName name="Strategic_Themes" localSheetId="2">#REF!</definedName>
    <definedName name="Strategic_Themes" localSheetId="1">#REF!</definedName>
    <definedName name="Strategic_Themes">#REF!</definedName>
    <definedName name="SubmissionStatus" localSheetId="3">'[22]Keys &amp; Info'!$I$2:$I$3</definedName>
    <definedName name="SubmissionStatus" localSheetId="2">'[22]Keys &amp; Info'!$I$2:$I$3</definedName>
    <definedName name="SubmissionStatus" localSheetId="1">#REF!</definedName>
    <definedName name="SubmissionStatus">#REF!</definedName>
    <definedName name="summary" localSheetId="3">#REF!</definedName>
    <definedName name="summary" localSheetId="2">#REF!</definedName>
    <definedName name="summary" localSheetId="1">#REF!</definedName>
    <definedName name="summary">#REF!</definedName>
    <definedName name="Supportingtransformationagenda" localSheetId="3">#REF!</definedName>
    <definedName name="Supportingtransformationagenda" localSheetId="2">#REF!</definedName>
    <definedName name="Supportingtransformationagenda" localSheetId="1">#REF!</definedName>
    <definedName name="Supportingtransformationagenda">#REF!</definedName>
    <definedName name="SURGERY" localSheetId="3">#REF!</definedName>
    <definedName name="SURGERY" localSheetId="2">#REF!</definedName>
    <definedName name="SURGERY" localSheetId="1">#REF!</definedName>
    <definedName name="SURGERY">#REF!</definedName>
    <definedName name="table" localSheetId="3">[65]Allocations!$A$2:$E$46</definedName>
    <definedName name="table" localSheetId="2">[65]Allocations!$A$2:$E$46</definedName>
    <definedName name="table" localSheetId="1">#REF!</definedName>
    <definedName name="table">#REF!</definedName>
    <definedName name="TableName">"Dummy"</definedName>
    <definedName name="THEATRE" localSheetId="3">#REF!</definedName>
    <definedName name="THEATRE" localSheetId="2">#REF!</definedName>
    <definedName name="THEATRE" localSheetId="1">#REF!</definedName>
    <definedName name="THEATRE">#REF!</definedName>
    <definedName name="To_Expense_Type" localSheetId="3">#REF!</definedName>
    <definedName name="To_Expense_Type" localSheetId="2">#REF!</definedName>
    <definedName name="To_Expense_Type" localSheetId="1">#REF!</definedName>
    <definedName name="To_Expense_Type">#REF!</definedName>
    <definedName name="Type" localSheetId="3">[33]Lists!$C$2:$C$6</definedName>
    <definedName name="Type" localSheetId="2">[33]Lists!$C$2:$C$6</definedName>
    <definedName name="Type" localSheetId="1">#REF!</definedName>
    <definedName name="Type">#REF!</definedName>
    <definedName name="VacancyType" localSheetId="3">'[22]Keys &amp; Info'!$A$2:$A$7</definedName>
    <definedName name="VacancyType" localSheetId="2">'[22]Keys &amp; Info'!$A$2:$A$7</definedName>
    <definedName name="VacancyType" localSheetId="1">#REF!</definedName>
    <definedName name="VacancyType">#REF!</definedName>
    <definedName name="valcode" localSheetId="3">OFFSET(#REF!,,,COUNTIF(#REF!,"?*"))</definedName>
    <definedName name="valcode" localSheetId="2">OFFSET(#REF!,,,COUNTIF(#REF!,"?*"))</definedName>
    <definedName name="valcode" localSheetId="1">OFFSET(#REF!,,,COUNTIF(#REF!,"?*"))</definedName>
    <definedName name="valcode">OFFSET(#REF!,,,COUNTIF(#REF!,"?*"))</definedName>
    <definedName name="Validation_Code" localSheetId="3">OFFSET(#REF!,,,COUNTIF(#REF!,"?*"))</definedName>
    <definedName name="Validation_Code" localSheetId="2">OFFSET(#REF!,,,COUNTIF(#REF!,"?*"))</definedName>
    <definedName name="Validation_Code" localSheetId="1">OFFSET(#REF!,,,COUNTIF(#REF!,"?*"))</definedName>
    <definedName name="Validation_Code">OFFSET(#REF!,,,COUNTIF(#REF!,"?*"))</definedName>
    <definedName name="Validation_List1" localSheetId="3">OFFSET(#REF!,,,COUNTIF(#REF!,"?*"))</definedName>
    <definedName name="Validation_List1" localSheetId="2">OFFSET(#REF!,,,COUNTIF(#REF!,"?*"))</definedName>
    <definedName name="Validation_List1" localSheetId="1">OFFSET(#REF!,,,COUNTIF(#REF!,"?*"))</definedName>
    <definedName name="Validation_List1">OFFSET(#REF!,,,COUNTIF(#REF!,"?*"))</definedName>
    <definedName name="validation3" localSheetId="3">#REF!</definedName>
    <definedName name="validation3" localSheetId="2">#REF!</definedName>
    <definedName name="validation3" localSheetId="1">#REF!</definedName>
    <definedName name="validation3">#REF!</definedName>
    <definedName name="Validation4" localSheetId="3">'[66]Mid Point CPG'!$B$3:$B$478</definedName>
    <definedName name="Validation4" localSheetId="2">'[66]Mid Point CPG'!$B$3:$B$478</definedName>
    <definedName name="Validation4" localSheetId="1">#REF!</definedName>
    <definedName name="Validation4">#REF!</definedName>
    <definedName name="WTE" localSheetId="3">[10]Acute!$K$238:$K$240</definedName>
    <definedName name="WTE" localSheetId="2">[10]Acute!$K$238:$K$240</definedName>
    <definedName name="WTE" localSheetId="1">#REF!</definedName>
    <definedName name="WTE">#REF!</definedName>
    <definedName name="XferInTotalLine" localSheetId="3">[57]Variables!$B$5</definedName>
    <definedName name="XferInTotalLine" localSheetId="2">[58]Variables!$B$5</definedName>
    <definedName name="XferInTotalLine" localSheetId="1">#REF!</definedName>
    <definedName name="XferInTotalLine">#REF!</definedName>
    <definedName name="XferOutTotalLine" localSheetId="3">[57]Variables!$B$6</definedName>
    <definedName name="XferOutTotalLine" localSheetId="2">[58]Variables!$B$6</definedName>
    <definedName name="XferOutTotalLine" localSheetId="1">#REF!</definedName>
    <definedName name="XferOutTotalLine">#REF!</definedName>
    <definedName name="xxx" localSheetId="3" hidden="1">IF(COUNTA(#REF!)=0,0,INDEX(#REF!,MATCH(ROW(#REF!),#REF!,TRUE)))+1</definedName>
    <definedName name="xxx" localSheetId="2" hidden="1">IF(COUNTA(#REF!)=0,0,INDEX(#REF!,MATCH(ROW(#REF!),#REF!,TRUE)))+1</definedName>
    <definedName name="xxx" localSheetId="1" hidden="1">IF(COUNTA(#REF!)=0,0,INDEX(#REF!,MATCH(ROW(#REF!),#REF!,TRUE)))+1</definedName>
    <definedName name="xxx" hidden="1">IF(COUNTA(#REF!)=0,0,INDEX(#REF!,MATCH(ROW(#REF!),#REF!,TRUE)))+1</definedName>
    <definedName name="y4t53" localSheetId="3">#REF!</definedName>
    <definedName name="y4t53" localSheetId="2">#REF!</definedName>
    <definedName name="y4t53" localSheetId="1">#REF!</definedName>
    <definedName name="y4t53">#REF!</definedName>
    <definedName name="Year" localSheetId="3">#REF!</definedName>
    <definedName name="Year" localSheetId="2">#REF!</definedName>
    <definedName name="Year" localSheetId="1">#REF!</definedName>
    <definedName name="Year">#REF!</definedName>
    <definedName name="Year1" localSheetId="3">#REF!</definedName>
    <definedName name="Year1" localSheetId="2">#REF!</definedName>
    <definedName name="Year1" localSheetId="1">#REF!</definedName>
    <definedName name="Year1">#REF!</definedName>
    <definedName name="Years" localSheetId="3">[4]Lookups!$B$2:$B$7</definedName>
    <definedName name="Years" localSheetId="2">[4]Lookups!$B$2:$B$7</definedName>
    <definedName name="Years" localSheetId="1">#REF!</definedName>
    <definedName name="Years">#REF!</definedName>
    <definedName name="YesNo" localSheetId="3">'[22]Keys &amp; Info'!$K$2:$K$3</definedName>
    <definedName name="YesNo" localSheetId="2">'[22]Keys &amp; Info'!$K$2:$K$3</definedName>
    <definedName name="YesNo" localSheetId="1">#REF!</definedName>
    <definedName name="YesNo">#REF!</definedName>
    <definedName name="YOY_Mvmnt" localSheetId="3">'[39]Maint 2017 v 2016 Detail'!$AA$3:$AA$10,'[39]Maint 2017 v 2016 Detail'!$AA$13:$AA$20,'[39]Maint 2017 v 2016 Detail'!$AA$23:$AA$34,'[39]Maint 2017 v 2016 Detail'!$AA$37:$AA$46,'[39]Maint 2017 v 2016 Detail'!$AA$49:$AA$55,'[39]Maint 2017 v 2016 Detail'!$AA$58:$AA$64,'[39]Maint 2017 v 2016 Detail'!$AA$69:$AA$71</definedName>
    <definedName name="YOY_Mvmnt" localSheetId="2">'[40]Maint 2017 v 2016 Detail'!$AA$3:$AA$10,'[40]Maint 2017 v 2016 Detail'!$AA$13:$AA$20,'[40]Maint 2017 v 2016 Detail'!$AA$23:$AA$34,'[40]Maint 2017 v 2016 Detail'!$AA$37:$AA$46,'[40]Maint 2017 v 2016 Detail'!$AA$49:$AA$55,'[40]Maint 2017 v 2016 Detail'!$AA$58:$AA$64,'[40]Maint 2017 v 2016 Detail'!$AA$69:$AA$71</definedName>
    <definedName name="YOY_Mvmnt" localSheetId="1">#REF!,#REF!,#REF!,#REF!,#REF!,#REF!,#REF!</definedName>
    <definedName name="YOY_Mvmnt">#REF!,#REF!,#REF!,#REF!,#REF!,#REF!,#REF!</definedName>
    <definedName name="ytryt4e" localSheetId="3">OFFSET(#REF!,,,COUNTIF(#REF!,"?*"))</definedName>
    <definedName name="ytryt4e" localSheetId="2">OFFSET(#REF!,,,COUNTIF(#REF!,"?*"))</definedName>
    <definedName name="ytryt4e" localSheetId="1">OFFSET(#REF!,,,COUNTIF(#REF!,"?*"))</definedName>
    <definedName name="ytryt4e">OFFSET(#REF!,,,COUNTIF(#REF!,"?*"))</definedName>
    <definedName name="ZCode_Mapping" localSheetId="3">#REF!</definedName>
    <definedName name="ZCode_Mapping" localSheetId="2">#REF!</definedName>
    <definedName name="ZCode_Mapping" localSheetId="1">#REF!</definedName>
    <definedName name="ZCode_Mapping">#REF!</definedName>
    <definedName name="zcodemap" localSheetId="3">#REF!</definedName>
    <definedName name="zcodemap" localSheetId="2">#REF!</definedName>
    <definedName name="zcodemap" localSheetId="1">#REF!</definedName>
    <definedName name="zcodema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9" l="1"/>
  <c r="C14" i="8"/>
  <c r="C12" i="7"/>
  <c r="C10" i="12" l="1"/>
  <c r="G57" i="5" l="1"/>
  <c r="D57" i="5"/>
  <c r="H57" i="5" s="1"/>
  <c r="D54" i="5"/>
  <c r="H53" i="5"/>
  <c r="G53" i="5"/>
  <c r="H52" i="5"/>
  <c r="G52" i="5"/>
  <c r="D49" i="5"/>
  <c r="H48" i="5"/>
  <c r="G48" i="5"/>
  <c r="H47" i="5"/>
  <c r="G47" i="5"/>
  <c r="H46" i="5"/>
  <c r="G46" i="5"/>
  <c r="H45" i="5"/>
  <c r="G45" i="5"/>
  <c r="H44" i="5"/>
  <c r="G44" i="5"/>
  <c r="H43" i="5"/>
  <c r="G43" i="5"/>
  <c r="H42" i="5"/>
  <c r="G42" i="5"/>
  <c r="D37" i="5"/>
  <c r="H36" i="5"/>
  <c r="G36" i="5"/>
  <c r="H35" i="5"/>
  <c r="G35" i="5"/>
  <c r="H34" i="5"/>
  <c r="G34" i="5"/>
  <c r="H33" i="5"/>
  <c r="G33" i="5"/>
  <c r="H32" i="5"/>
  <c r="G32" i="5"/>
  <c r="H31" i="5"/>
  <c r="G31" i="5"/>
  <c r="H30" i="5"/>
  <c r="G30" i="5"/>
  <c r="H29" i="5"/>
  <c r="G29" i="5"/>
  <c r="H27" i="5"/>
  <c r="G27" i="5"/>
  <c r="D24" i="5"/>
  <c r="H23" i="5"/>
  <c r="G23" i="5"/>
  <c r="H22" i="5"/>
  <c r="G22" i="5"/>
  <c r="D19" i="5"/>
  <c r="D38" i="5" s="1"/>
  <c r="H18" i="5"/>
  <c r="G18" i="5"/>
  <c r="H17" i="5"/>
  <c r="G17" i="5"/>
  <c r="H16" i="5"/>
  <c r="G16" i="5"/>
  <c r="H15" i="5"/>
  <c r="G15" i="5"/>
  <c r="H14" i="5"/>
  <c r="G14" i="5"/>
  <c r="H13" i="5"/>
  <c r="G13" i="5"/>
  <c r="H12" i="5"/>
  <c r="G12" i="5"/>
  <c r="H11" i="5"/>
  <c r="G11" i="5"/>
  <c r="H10" i="5"/>
  <c r="G10" i="5"/>
  <c r="H9" i="5"/>
  <c r="G9" i="5"/>
  <c r="H8" i="5"/>
  <c r="G8" i="5"/>
  <c r="H7" i="5"/>
  <c r="G7" i="5"/>
  <c r="D55" i="5" l="1"/>
  <c r="D58" i="5"/>
  <c r="C38" i="4" l="1"/>
  <c r="C37" i="4"/>
  <c r="C39" i="4" s="1"/>
  <c r="C35" i="4"/>
  <c r="C34" i="4"/>
  <c r="C33" i="4"/>
  <c r="C32" i="4"/>
  <c r="C31" i="4"/>
  <c r="C30" i="4"/>
  <c r="C28" i="4"/>
  <c r="C27" i="4"/>
  <c r="C26" i="4"/>
  <c r="C23" i="4"/>
  <c r="C36" i="4" l="1"/>
  <c r="C40" i="4" s="1"/>
  <c r="C25" i="3" l="1"/>
  <c r="C18" i="3"/>
  <c r="C19" i="3" s="1"/>
  <c r="C26" i="3" s="1"/>
  <c r="G26" i="2" l="1"/>
  <c r="F26" i="2" s="1"/>
  <c r="D22" i="2"/>
  <c r="E21" i="2"/>
  <c r="G20" i="2"/>
  <c r="D20" i="2" s="1"/>
  <c r="G19" i="2"/>
  <c r="D19" i="2" s="1"/>
  <c r="F18" i="2"/>
  <c r="F21" i="2" s="1"/>
  <c r="D17" i="2"/>
  <c r="F9" i="2"/>
  <c r="E9" i="2"/>
  <c r="F8" i="2"/>
  <c r="E8" i="2"/>
  <c r="F7" i="2"/>
  <c r="E7" i="2"/>
  <c r="F6" i="2"/>
  <c r="E6" i="2"/>
  <c r="G6" i="2" s="1"/>
  <c r="D6" i="2" s="1"/>
  <c r="F5" i="2"/>
  <c r="E5" i="2"/>
  <c r="F4" i="2"/>
  <c r="E4" i="2"/>
  <c r="G9" i="2" l="1"/>
  <c r="D9" i="2" s="1"/>
  <c r="E27" i="2"/>
  <c r="E29" i="2" s="1"/>
  <c r="G7" i="2"/>
  <c r="D7" i="2" s="1"/>
  <c r="G8" i="2"/>
  <c r="D8" i="2" s="1"/>
  <c r="E13" i="2"/>
  <c r="E10" i="2"/>
  <c r="E15" i="2"/>
  <c r="E12" i="2"/>
  <c r="E14" i="2"/>
  <c r="E11" i="2"/>
  <c r="G18" i="2"/>
  <c r="F27" i="2"/>
  <c r="F29" i="2" s="1"/>
  <c r="G4" i="2"/>
  <c r="G5" i="2"/>
  <c r="D5" i="2" s="1"/>
  <c r="G21" i="2" l="1"/>
  <c r="D18" i="2"/>
  <c r="D4" i="2"/>
  <c r="G27" i="2"/>
  <c r="G29" i="2" s="1"/>
  <c r="F15" i="2"/>
  <c r="G15" i="2" s="1"/>
  <c r="D15" i="2" s="1"/>
  <c r="F12" i="2"/>
  <c r="G12" i="2" s="1"/>
  <c r="D12" i="2" s="1"/>
  <c r="F14" i="2"/>
  <c r="G14" i="2" s="1"/>
  <c r="D14" i="2" s="1"/>
  <c r="F11" i="2"/>
  <c r="G11" i="2" s="1"/>
  <c r="D11" i="2" s="1"/>
  <c r="F13" i="2"/>
  <c r="G13" i="2" s="1"/>
  <c r="D13" i="2" s="1"/>
  <c r="F10" i="2"/>
  <c r="G10" i="2" s="1"/>
  <c r="D10" i="2" s="1"/>
  <c r="E16" i="2"/>
  <c r="E23" i="2" s="1"/>
  <c r="G16" i="2" l="1"/>
  <c r="G23" i="2" s="1"/>
  <c r="F16" i="2"/>
  <c r="F23" i="2" s="1"/>
</calcChain>
</file>

<file path=xl/sharedStrings.xml><?xml version="1.0" encoding="utf-8"?>
<sst xmlns="http://schemas.openxmlformats.org/spreadsheetml/2006/main" count="334" uniqueCount="221">
  <si>
    <t>Vote 38 Supplementary Estimate 2025
By Subhead (€ million)</t>
  </si>
  <si>
    <t>Sub
head</t>
  </si>
  <si>
    <t>Budget</t>
  </si>
  <si>
    <t>Forecast</t>
  </si>
  <si>
    <t>Supplementary
Pay</t>
  </si>
  <si>
    <t>Supplementary
Non-Pay</t>
  </si>
  <si>
    <t>Supplementary</t>
  </si>
  <si>
    <t>Net Pension Costs</t>
  </si>
  <si>
    <t>I</t>
  </si>
  <si>
    <t>HSE Core Services- National Services</t>
  </si>
  <si>
    <t xml:space="preserve">J1 </t>
  </si>
  <si>
    <t>Payments to State Claims Agency</t>
  </si>
  <si>
    <t>K4</t>
  </si>
  <si>
    <t>Primary Care Reimbursement Service</t>
  </si>
  <si>
    <t>L1</t>
  </si>
  <si>
    <t>Local Demand Led Schemes</t>
  </si>
  <si>
    <t>L2</t>
  </si>
  <si>
    <t>Long Term Residential Care</t>
  </si>
  <si>
    <t>L3</t>
  </si>
  <si>
    <t>HSE Core Services- RHA 1 Dublin and North East</t>
  </si>
  <si>
    <t>O1</t>
  </si>
  <si>
    <t>HSE Core Services RHA 2 Dublin and Midlands</t>
  </si>
  <si>
    <t>P1</t>
  </si>
  <si>
    <t>HSE Core Services RHA 3 Dublin and South East</t>
  </si>
  <si>
    <t>Q1</t>
  </si>
  <si>
    <t>HSE Core Services RHA 4 Mid West</t>
  </si>
  <si>
    <t>R1</t>
  </si>
  <si>
    <t>HSE Core Services RHA 5 South West</t>
  </si>
  <si>
    <t>S1</t>
  </si>
  <si>
    <t>HSE Core Services RHA 6 West &amp; North West</t>
  </si>
  <si>
    <t>T1</t>
  </si>
  <si>
    <t>Total Current Supplementary</t>
  </si>
  <si>
    <t>Buildings &amp; Equipment Health Facilities - Capital*</t>
  </si>
  <si>
    <t>M2</t>
  </si>
  <si>
    <t>Info Systems for Health Agencies - Current*</t>
  </si>
  <si>
    <t>M3</t>
  </si>
  <si>
    <t>Info Systems for Health Agencies - Capital*</t>
  </si>
  <si>
    <t>Total Capital Transfers &amp; Supplementary</t>
  </si>
  <si>
    <t>Total Current &amp; Capital Supplementary</t>
  </si>
  <si>
    <t>*These include transfers of €58m from subhead M2 to subhead M3, known as a technical supplementary (nets to zero), as well as a Supplementary of €2.1m for subhead M2.</t>
  </si>
  <si>
    <t>Total current supplementary</t>
  </si>
  <si>
    <t xml:space="preserve"> Care groups allocated to specific subheads</t>
  </si>
  <si>
    <t>Balance to be allocated to RHA subheads using proportionate  share of total expenditure YTD September 2025</t>
  </si>
  <si>
    <t>Subhead</t>
  </si>
  <si>
    <t>Acute Operations</t>
  </si>
  <si>
    <t>Primary Care</t>
  </si>
  <si>
    <t>Pensions</t>
  </si>
  <si>
    <t>State Claims Agency</t>
  </si>
  <si>
    <t>PCRS</t>
  </si>
  <si>
    <t>Nursing Home Support Scheme</t>
  </si>
  <si>
    <t>Overall Vote 38 Post-Supplementary</t>
  </si>
  <si>
    <t>S'mentary
2024 
€m</t>
  </si>
  <si>
    <t>TOTAL DOH / Agencies Current Subheads</t>
  </si>
  <si>
    <t>HSE Current Subheads</t>
  </si>
  <si>
    <t>HSE Operations</t>
  </si>
  <si>
    <t>J1</t>
  </si>
  <si>
    <t>Non core expenditure</t>
  </si>
  <si>
    <t>J2</t>
  </si>
  <si>
    <t>Health Agencies &amp; Similar Orgs (Nat Lottery)</t>
  </si>
  <si>
    <t>K1</t>
  </si>
  <si>
    <t>Payments to Special A/C - S13 Health Repayment Scheme</t>
  </si>
  <si>
    <t>K2</t>
  </si>
  <si>
    <t>Payments to Special A/C - Hep C Scheme</t>
  </si>
  <si>
    <t>K3</t>
  </si>
  <si>
    <t xml:space="preserve">K4 </t>
  </si>
  <si>
    <t>Dormant Account Funding</t>
  </si>
  <si>
    <t>K5</t>
  </si>
  <si>
    <t xml:space="preserve">L1 </t>
  </si>
  <si>
    <t>Info Systems for Health Agencies</t>
  </si>
  <si>
    <t>Total HSE Current Subheads</t>
  </si>
  <si>
    <t>Total Vote 38 Current Subheads</t>
  </si>
  <si>
    <t>Grants in respect of building equipment (including ICT)</t>
  </si>
  <si>
    <t>M1</t>
  </si>
  <si>
    <t>-</t>
  </si>
  <si>
    <t>Buildings &amp; Equipment (Health Facilties)</t>
  </si>
  <si>
    <t>Info systems for Health agencies</t>
  </si>
  <si>
    <t>Digital Capital Invesment and IT expenses</t>
  </si>
  <si>
    <t>A5</t>
  </si>
  <si>
    <t>Healthy Ireland Fund</t>
  </si>
  <si>
    <t>B2</t>
  </si>
  <si>
    <t>Total Vote 38 Capital Subheads</t>
  </si>
  <si>
    <t>Total Vote 38 Expenditure 2024</t>
  </si>
  <si>
    <t>Sub head</t>
  </si>
  <si>
    <t>Details</t>
  </si>
  <si>
    <t>Supplementary Estimate 
2023</t>
  </si>
  <si>
    <t>€m</t>
  </si>
  <si>
    <t>DOH / Agencies Current Subheads</t>
  </si>
  <si>
    <t>A1-A7</t>
  </si>
  <si>
    <t xml:space="preserve">Administration </t>
  </si>
  <si>
    <t>B1</t>
  </si>
  <si>
    <t>Grants To Research Bodies</t>
  </si>
  <si>
    <t>Healthy Ireland</t>
  </si>
  <si>
    <t>B3</t>
  </si>
  <si>
    <t>Drugs Initiative</t>
  </si>
  <si>
    <t>C</t>
  </si>
  <si>
    <t>International Bodies</t>
  </si>
  <si>
    <t>D</t>
  </si>
  <si>
    <t>Statutory And Non-Statutory Enquires</t>
  </si>
  <si>
    <t>E1</t>
  </si>
  <si>
    <t>Developmental, Consultative Supervisory &amp; Advisory Bodies</t>
  </si>
  <si>
    <t>E2</t>
  </si>
  <si>
    <t xml:space="preserve">Food Safety Promotion Board </t>
  </si>
  <si>
    <t>E3</t>
  </si>
  <si>
    <t>National Treatment Purchase Fund</t>
  </si>
  <si>
    <t>E4</t>
  </si>
  <si>
    <t>Ireland / Northern Ireland Interreg</t>
  </si>
  <si>
    <t>E5</t>
  </si>
  <si>
    <t>Agency Covid Actions</t>
  </si>
  <si>
    <t>F2</t>
  </si>
  <si>
    <t>Payments for vaccination damage</t>
  </si>
  <si>
    <t>F3</t>
  </si>
  <si>
    <t>Hep C Special Account</t>
  </si>
  <si>
    <t>F4</t>
  </si>
  <si>
    <t>Hep C Reparation Fund</t>
  </si>
  <si>
    <t>G</t>
  </si>
  <si>
    <t>Dissemination of Information</t>
  </si>
  <si>
    <t>H</t>
  </si>
  <si>
    <t>Sláintecare</t>
  </si>
  <si>
    <t>Total HSE Core Current</t>
  </si>
  <si>
    <t>COVID Programmes</t>
  </si>
  <si>
    <t>PCRS Covid 19</t>
  </si>
  <si>
    <t>Total HSE COVID Current</t>
  </si>
  <si>
    <t>Breakdown of Supplementary 2022 by Programme</t>
  </si>
  <si>
    <t>Additional Funding
€m</t>
  </si>
  <si>
    <t>HSE Core Subheads</t>
  </si>
  <si>
    <t>HSE Core Operations:</t>
  </si>
  <si>
    <t>SH</t>
  </si>
  <si>
    <t>Social Inclusion</t>
  </si>
  <si>
    <t>Palliative Care</t>
  </si>
  <si>
    <t>Mental Health Division</t>
  </si>
  <si>
    <t>Older Persons Services</t>
  </si>
  <si>
    <t>Disability Services</t>
  </si>
  <si>
    <t>Other Community &amp; National Services</t>
  </si>
  <si>
    <t>Support Services</t>
  </si>
  <si>
    <t>Treatment Abroad / EHIC</t>
  </si>
  <si>
    <t>PCRS and Local Demand Led Schemes</t>
  </si>
  <si>
    <t>Total HSE Core Operations</t>
  </si>
  <si>
    <t>HSE Core Specific Demand Led Pressures:</t>
  </si>
  <si>
    <t>Total HSE Core Specific Demand Led Pressures</t>
  </si>
  <si>
    <t>HSE Core Post-Estimates Decisions:</t>
  </si>
  <si>
    <t>Energy inflation package</t>
  </si>
  <si>
    <t>National Pay deal</t>
  </si>
  <si>
    <t>Of which: Acute &amp; Community Operations</t>
  </si>
  <si>
    <t>Of which: Pensions</t>
  </si>
  <si>
    <t>Of which: PCRS &amp; Demand Led Schemes</t>
  </si>
  <si>
    <t>HomeCare Litigation</t>
  </si>
  <si>
    <t>CervicalCheck</t>
  </si>
  <si>
    <t>Disabilities Digital Assistive Technologies</t>
  </si>
  <si>
    <t>Portrane Labour Court Recommendations</t>
  </si>
  <si>
    <t>Monkeypox Vaccination</t>
  </si>
  <si>
    <t>Total Core Post-Estimates Decisions</t>
  </si>
  <si>
    <t>Total HSE Core Projection</t>
  </si>
  <si>
    <t>HSE COVID Subheads</t>
  </si>
  <si>
    <t>COVID Programmes variances:</t>
  </si>
  <si>
    <t>PPE</t>
  </si>
  <si>
    <t>J.2</t>
  </si>
  <si>
    <t>Testing Tracing and Public Health</t>
  </si>
  <si>
    <t>Vaccinations</t>
  </si>
  <si>
    <t xml:space="preserve">Access to Care Fund </t>
  </si>
  <si>
    <t>COVID Acute Hospital Responses</t>
  </si>
  <si>
    <t>COVID Community Responses</t>
  </si>
  <si>
    <t>less: COVID Allocation 2022</t>
  </si>
  <si>
    <t>Total COVID Variances</t>
  </si>
  <si>
    <t>COVID Post-Estimates Decisions:</t>
  </si>
  <si>
    <t>Covid 19 recognition payments</t>
  </si>
  <si>
    <t>COVID Therapeutics</t>
  </si>
  <si>
    <t>Total COVID Post-Estimates Decisions</t>
  </si>
  <si>
    <t>Total HSE COVID Projection</t>
  </si>
  <si>
    <t xml:space="preserve">less: Vote vs I&amp;E working capital differences </t>
  </si>
  <si>
    <t>Reduction in cash balances from y/e 2021 to y/e 2022</t>
  </si>
  <si>
    <t>Total HSE Current Supplementary Requirement</t>
  </si>
  <si>
    <t>Capital €20m</t>
  </si>
  <si>
    <t>Supplementary Estimate 
2020</t>
  </si>
  <si>
    <t>Vote 38 Supplementary Estimate 2020- Subhead View:</t>
  </si>
  <si>
    <t>Vote 38 Supplementary Estimate 2018- Subhead View:</t>
  </si>
  <si>
    <t>Vote 38 Supplementary Estimate 2019- Subhead View:</t>
  </si>
  <si>
    <t>Supplementary Estimate 
2019</t>
  </si>
  <si>
    <t xml:space="preserve">Statutory and non-statutory inquiries and miscellaneous legal fees and settlements </t>
  </si>
  <si>
    <t xml:space="preserve">Pension Costs </t>
  </si>
  <si>
    <t>J</t>
  </si>
  <si>
    <t>HSE (including services developments)</t>
  </si>
  <si>
    <t xml:space="preserve">Paymnt to State Claims Agency </t>
  </si>
  <si>
    <t xml:space="preserve">Long term residential care </t>
  </si>
  <si>
    <t xml:space="preserve">Primary Care reimbursement services </t>
  </si>
  <si>
    <t>HSE Dublin Mid Leinster Region</t>
  </si>
  <si>
    <t xml:space="preserve">HSE  Dublin North East Region </t>
  </si>
  <si>
    <t xml:space="preserve">HSE South Region </t>
  </si>
  <si>
    <t xml:space="preserve">HSE West Region </t>
  </si>
  <si>
    <t xml:space="preserve">Grants in respect of certain other health bodies includong voluntary and joint hospital boards </t>
  </si>
  <si>
    <t>J5</t>
  </si>
  <si>
    <t xml:space="preserve">Payment to State Claims Agency </t>
  </si>
  <si>
    <t xml:space="preserve">Primary Care reimbursement services and community demand led schemes </t>
  </si>
  <si>
    <t>I1</t>
  </si>
  <si>
    <t>I2</t>
  </si>
  <si>
    <t>I3</t>
  </si>
  <si>
    <t>I4</t>
  </si>
  <si>
    <t>I5</t>
  </si>
  <si>
    <t xml:space="preserve">Building, equipping and furnishing of health facilites and of higher education facilities </t>
  </si>
  <si>
    <t>Supplementary Estimate 
2018</t>
  </si>
  <si>
    <t>Vote 38 Supplementary Estimate 2017- Subhead View:</t>
  </si>
  <si>
    <t>Supplementary Estimate 
2017</t>
  </si>
  <si>
    <t>J4</t>
  </si>
  <si>
    <t>Service developments and innovative service delivery projects</t>
  </si>
  <si>
    <t>Total Health Supplementary 2020</t>
  </si>
  <si>
    <t>Total Health Supplementary 2019</t>
  </si>
  <si>
    <t>Total Health Supplementary 2018</t>
  </si>
  <si>
    <t>Total Health Supplementary 2017</t>
  </si>
  <si>
    <t xml:space="preserve">No supplementary in 2016 </t>
  </si>
  <si>
    <t>No supplementary in 2021</t>
  </si>
  <si>
    <t xml:space="preserve"> Vote 38 Supplementary Estimate Forecast 2023 - Subhead View:</t>
  </si>
  <si>
    <t>Date of Supplementary: 7th December 2017</t>
  </si>
  <si>
    <t>Date of Supplementary: 7th December 2018</t>
  </si>
  <si>
    <t>Date of Supplementary: 4th December 2019</t>
  </si>
  <si>
    <t>Date of Supplementary: 2nd December 2020</t>
  </si>
  <si>
    <t>Date of Supplementary: 21st November 2023</t>
  </si>
  <si>
    <t>Date of Supplementary: 16th October 2024</t>
  </si>
  <si>
    <t>Date of Supplementary: 19th November 2025</t>
  </si>
  <si>
    <t>Date of Supplementary: 30th November 2022</t>
  </si>
  <si>
    <t>*Funding for Disabilites transferred to DCEDIY from 2022 onwards</t>
  </si>
  <si>
    <t xml:space="preserve">Mid year adjustment </t>
  </si>
  <si>
    <t>(Received based on June 2016 Revised Estimate)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</si>
</sst>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0.000;\(#,##0.000\);&quot;-&quot;"/>
    <numFmt numFmtId="165" formatCode="#,##0.0;\(#,##0.0\);\-"/>
    <numFmt numFmtId="166" formatCode="0.0"/>
    <numFmt numFmtId="167" formatCode="#,##0;\(#,##0\);\-"/>
    <numFmt numFmtId="168" formatCode="_(* #,##0.00_);_(* \(#,##0.00\);_(* &quot;-&quot;??_);_(@_)"/>
    <numFmt numFmtId="169" formatCode="#,##0;\(#,##0\)"/>
    <numFmt numFmtId="170" formatCode="#,##0.000;\(#,##0.000\);\-"/>
    <numFmt numFmtId="171" formatCode="_-* #,##0.0_-;\-* #,##0.0_-;_-* &quot;-&quot;??_-;_-@_-"/>
    <numFmt numFmtId="172" formatCode="#,##0.000"/>
    <numFmt numFmtId="173" formatCode="#,##0.0"/>
    <numFmt numFmtId="174" formatCode="#,##0.0000000000000"/>
    <numFmt numFmtId="175" formatCode="0.000"/>
  </numFmts>
  <fonts count="23"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0"/>
      <name val="Arial"/>
      <family val="2"/>
    </font>
    <font>
      <i/>
      <sz val="11"/>
      <color theme="1"/>
      <name val="Aptos Narrow"/>
      <family val="2"/>
      <scheme val="minor"/>
    </font>
    <font>
      <b/>
      <sz val="12"/>
      <color theme="0"/>
      <name val="Aptos"/>
      <family val="2"/>
    </font>
    <font>
      <sz val="12"/>
      <color theme="1"/>
      <name val="Aptos"/>
      <family val="2"/>
    </font>
    <font>
      <b/>
      <sz val="12"/>
      <color theme="1"/>
      <name val="Aptos Narrow"/>
      <family val="2"/>
      <scheme val="minor"/>
    </font>
    <font>
      <sz val="8"/>
      <name val="Arial"/>
      <family val="2"/>
    </font>
    <font>
      <b/>
      <sz val="11"/>
      <color theme="0"/>
      <name val="Aptos"/>
      <family val="2"/>
    </font>
    <font>
      <sz val="12"/>
      <name val="Aptos"/>
      <family val="2"/>
    </font>
    <font>
      <b/>
      <sz val="12"/>
      <color rgb="FFFF0000"/>
      <name val="Aptos"/>
      <family val="2"/>
    </font>
    <font>
      <sz val="8"/>
      <name val="Arial"/>
      <family val="2"/>
    </font>
    <font>
      <sz val="11"/>
      <name val="Aptos Narrow"/>
      <family val="2"/>
      <scheme val="minor"/>
    </font>
    <font>
      <b/>
      <sz val="11"/>
      <color rgb="FFFF0000"/>
      <name val="Aptos Narrow"/>
      <family val="2"/>
      <scheme val="minor"/>
    </font>
    <font>
      <b/>
      <sz val="11"/>
      <name val="Aptos Narrow"/>
      <family val="2"/>
      <scheme val="minor"/>
    </font>
    <font>
      <u/>
      <sz val="11"/>
      <color theme="1"/>
      <name val="Aptos Narrow"/>
      <family val="2"/>
      <scheme val="minor"/>
    </font>
    <font>
      <sz val="7"/>
      <color theme="1"/>
      <name val="Segoe UI"/>
      <family val="2"/>
    </font>
    <font>
      <b/>
      <sz val="7"/>
      <color theme="1"/>
      <name val="Segoe UI"/>
      <family val="2"/>
    </font>
    <font>
      <u/>
      <sz val="11"/>
      <color theme="10"/>
      <name val="Aptos Narrow"/>
      <family val="2"/>
      <scheme val="minor"/>
    </font>
    <font>
      <i/>
      <sz val="12"/>
      <color theme="1"/>
      <name val="Aptos Narrow"/>
      <family val="2"/>
      <scheme val="minor"/>
    </font>
    <font>
      <sz val="12"/>
      <color theme="1"/>
      <name val="Aptos Narrow"/>
      <family val="2"/>
      <scheme val="minor"/>
    </font>
  </fonts>
  <fills count="10">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0070C0"/>
        <bgColor indexed="64"/>
      </patternFill>
    </fill>
    <fill>
      <patternFill patternType="solid">
        <fgColor indexed="60"/>
      </patternFill>
    </fill>
    <fill>
      <patternFill patternType="solid">
        <fgColor theme="4" tint="0.79998168889431442"/>
        <bgColor indexed="64"/>
      </patternFill>
    </fill>
    <fill>
      <patternFill patternType="solid">
        <fgColor theme="4" tint="0.39997558519241921"/>
        <bgColor indexed="64"/>
      </patternFill>
    </fill>
    <fill>
      <patternFill patternType="solid">
        <fgColor rgb="FFFFFF00"/>
        <bgColor indexed="64"/>
      </patternFill>
    </fill>
    <fill>
      <patternFill patternType="solid">
        <fgColor theme="8"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9">
    <xf numFmtId="0" fontId="0" fillId="0" borderId="0"/>
    <xf numFmtId="43" fontId="1" fillId="0" borderId="0" applyFont="0" applyFill="0" applyBorder="0" applyAlignment="0" applyProtection="0"/>
    <xf numFmtId="0" fontId="4" fillId="0" borderId="0"/>
    <xf numFmtId="0" fontId="1" fillId="0" borderId="0"/>
    <xf numFmtId="0" fontId="9" fillId="5" borderId="0"/>
    <xf numFmtId="168" fontId="1" fillId="0" borderId="0" applyFont="0" applyFill="0" applyBorder="0" applyAlignment="0" applyProtection="0"/>
    <xf numFmtId="0" fontId="13" fillId="5" borderId="0"/>
    <xf numFmtId="43" fontId="9" fillId="0" borderId="0" applyFont="0" applyFill="0" applyBorder="0" applyAlignment="0" applyProtection="0"/>
    <xf numFmtId="0" fontId="20" fillId="0" borderId="0" applyNumberFormat="0" applyFill="0" applyBorder="0" applyAlignment="0" applyProtection="0"/>
  </cellStyleXfs>
  <cellXfs count="179">
    <xf numFmtId="0" fontId="0" fillId="0" borderId="0" xfId="0"/>
    <xf numFmtId="0" fontId="0" fillId="2" borderId="0" xfId="0" applyFill="1"/>
    <xf numFmtId="164" fontId="2" fillId="3" borderId="1" xfId="2" applyNumberFormat="1" applyFont="1" applyFill="1" applyBorder="1" applyAlignment="1" applyProtection="1">
      <alignment horizontal="left" vertical="top" wrapText="1"/>
      <protection hidden="1"/>
    </xf>
    <xf numFmtId="164" fontId="2" fillId="3" borderId="1" xfId="2" applyNumberFormat="1" applyFont="1" applyFill="1" applyBorder="1" applyAlignment="1" applyProtection="1">
      <alignment horizontal="center" vertical="top" wrapText="1"/>
      <protection hidden="1"/>
    </xf>
    <xf numFmtId="0" fontId="0" fillId="2" borderId="1" xfId="0" applyFill="1" applyBorder="1"/>
    <xf numFmtId="0" fontId="0" fillId="2" borderId="1" xfId="0" applyFill="1" applyBorder="1" applyAlignment="1">
      <alignment horizontal="center"/>
    </xf>
    <xf numFmtId="165" fontId="0" fillId="2" borderId="1" xfId="1" applyNumberFormat="1" applyFont="1" applyFill="1" applyBorder="1" applyAlignment="1">
      <alignment horizontal="right"/>
    </xf>
    <xf numFmtId="165" fontId="0" fillId="2" borderId="1" xfId="0" applyNumberFormat="1" applyFill="1" applyBorder="1" applyAlignment="1">
      <alignment horizontal="right"/>
    </xf>
    <xf numFmtId="0" fontId="0" fillId="2" borderId="1" xfId="0" applyFill="1" applyBorder="1" applyAlignment="1">
      <alignment wrapText="1"/>
    </xf>
    <xf numFmtId="165" fontId="0" fillId="2" borderId="1" xfId="1" applyNumberFormat="1" applyFont="1" applyFill="1" applyBorder="1" applyAlignment="1">
      <alignment horizontal="right" wrapText="1"/>
    </xf>
    <xf numFmtId="164" fontId="2" fillId="4" borderId="1" xfId="2" applyNumberFormat="1" applyFont="1" applyFill="1" applyBorder="1" applyAlignment="1" applyProtection="1">
      <alignment horizontal="left" vertical="top" wrapText="1"/>
      <protection hidden="1"/>
    </xf>
    <xf numFmtId="164" fontId="2" fillId="4" borderId="1" xfId="2" applyNumberFormat="1" applyFont="1" applyFill="1" applyBorder="1" applyAlignment="1" applyProtection="1">
      <alignment horizontal="center" vertical="top" wrapText="1"/>
      <protection hidden="1"/>
    </xf>
    <xf numFmtId="165" fontId="2" fillId="4" borderId="1" xfId="2" applyNumberFormat="1" applyFont="1" applyFill="1" applyBorder="1" applyAlignment="1" applyProtection="1">
      <alignment horizontal="right" vertical="top" wrapText="1"/>
      <protection hidden="1"/>
    </xf>
    <xf numFmtId="165" fontId="0" fillId="2" borderId="1" xfId="1" applyNumberFormat="1" applyFont="1" applyFill="1" applyBorder="1"/>
    <xf numFmtId="165" fontId="0" fillId="2" borderId="1" xfId="0" applyNumberFormat="1" applyFill="1" applyBorder="1"/>
    <xf numFmtId="165" fontId="2" fillId="4" borderId="1" xfId="2" applyNumberFormat="1" applyFont="1" applyFill="1" applyBorder="1" applyAlignment="1" applyProtection="1">
      <alignment horizontal="center" vertical="top" wrapText="1"/>
      <protection hidden="1"/>
    </xf>
    <xf numFmtId="164" fontId="2" fillId="2" borderId="1" xfId="2" applyNumberFormat="1" applyFont="1" applyFill="1" applyBorder="1" applyAlignment="1" applyProtection="1">
      <alignment horizontal="left" vertical="top" wrapText="1"/>
      <protection hidden="1"/>
    </xf>
    <xf numFmtId="164" fontId="2" fillId="2" borderId="1" xfId="2" applyNumberFormat="1" applyFont="1" applyFill="1" applyBorder="1" applyAlignment="1" applyProtection="1">
      <alignment horizontal="center" vertical="top" wrapText="1"/>
      <protection hidden="1"/>
    </xf>
    <xf numFmtId="165" fontId="2" fillId="2" borderId="1" xfId="2" applyNumberFormat="1" applyFont="1" applyFill="1" applyBorder="1" applyAlignment="1" applyProtection="1">
      <alignment horizontal="center" vertical="top" wrapText="1"/>
      <protection hidden="1"/>
    </xf>
    <xf numFmtId="165" fontId="2" fillId="2" borderId="1" xfId="2" applyNumberFormat="1" applyFont="1" applyFill="1" applyBorder="1" applyAlignment="1" applyProtection="1">
      <alignment horizontal="right" vertical="top" wrapText="1"/>
      <protection hidden="1"/>
    </xf>
    <xf numFmtId="165" fontId="2" fillId="3" borderId="1" xfId="2" applyNumberFormat="1" applyFont="1" applyFill="1" applyBorder="1" applyAlignment="1" applyProtection="1">
      <alignment horizontal="center" vertical="top" wrapText="1"/>
      <protection hidden="1"/>
    </xf>
    <xf numFmtId="165" fontId="2" fillId="3" borderId="1" xfId="2" applyNumberFormat="1" applyFont="1" applyFill="1" applyBorder="1" applyAlignment="1" applyProtection="1">
      <alignment horizontal="right" vertical="top" wrapText="1"/>
      <protection hidden="1"/>
    </xf>
    <xf numFmtId="0" fontId="0" fillId="2" borderId="0" xfId="0" applyFill="1" applyAlignment="1">
      <alignment horizontal="center"/>
    </xf>
    <xf numFmtId="1" fontId="0" fillId="2" borderId="0" xfId="0" applyNumberFormat="1" applyFill="1"/>
    <xf numFmtId="166" fontId="0" fillId="2" borderId="0" xfId="0" applyNumberFormat="1" applyFill="1"/>
    <xf numFmtId="0" fontId="0" fillId="2" borderId="0" xfId="0" applyFill="1" applyAlignment="1">
      <alignment wrapText="1"/>
    </xf>
    <xf numFmtId="0" fontId="1" fillId="2" borderId="0" xfId="3" applyFill="1" applyAlignment="1">
      <alignment vertical="top"/>
    </xf>
    <xf numFmtId="0" fontId="1" fillId="2" borderId="0" xfId="3" applyFill="1" applyAlignment="1">
      <alignment horizontal="center" vertical="top"/>
    </xf>
    <xf numFmtId="0" fontId="5" fillId="2" borderId="0" xfId="3" applyFont="1" applyFill="1" applyAlignment="1">
      <alignment horizontal="right" vertical="top"/>
    </xf>
    <xf numFmtId="0" fontId="5" fillId="2" borderId="0" xfId="3" applyFont="1" applyFill="1" applyAlignment="1">
      <alignment horizontal="center" vertical="top"/>
    </xf>
    <xf numFmtId="0" fontId="10" fillId="3" borderId="0" xfId="4" applyFont="1" applyFill="1" applyAlignment="1">
      <alignment vertical="top"/>
    </xf>
    <xf numFmtId="0" fontId="10" fillId="3" borderId="0" xfId="4" applyFont="1" applyFill="1" applyAlignment="1">
      <alignment horizontal="center" vertical="top"/>
    </xf>
    <xf numFmtId="0" fontId="10" fillId="3" borderId="0" xfId="4" applyFont="1" applyFill="1" applyAlignment="1">
      <alignment horizontal="center" vertical="top" wrapText="1"/>
    </xf>
    <xf numFmtId="3" fontId="6" fillId="4" borderId="1" xfId="4" applyNumberFormat="1" applyFont="1" applyFill="1" applyBorder="1" applyAlignment="1">
      <alignment vertical="top"/>
    </xf>
    <xf numFmtId="3" fontId="6" fillId="4" borderId="1" xfId="4" applyNumberFormat="1" applyFont="1" applyFill="1" applyBorder="1" applyAlignment="1">
      <alignment horizontal="center" vertical="top"/>
    </xf>
    <xf numFmtId="167" fontId="6" fillId="4" borderId="1" xfId="1" applyNumberFormat="1" applyFont="1" applyFill="1" applyBorder="1" applyAlignment="1">
      <alignment horizontal="center" vertical="top"/>
    </xf>
    <xf numFmtId="0" fontId="11" fillId="2" borderId="3" xfId="4" applyFont="1" applyFill="1" applyBorder="1" applyAlignment="1">
      <alignment vertical="top"/>
    </xf>
    <xf numFmtId="0" fontId="11" fillId="2" borderId="4" xfId="4" applyFont="1" applyFill="1" applyBorder="1" applyAlignment="1">
      <alignment horizontal="center" vertical="top"/>
    </xf>
    <xf numFmtId="167" fontId="12" fillId="2" borderId="4" xfId="1" applyNumberFormat="1" applyFont="1" applyFill="1" applyBorder="1" applyAlignment="1">
      <alignment horizontal="center" vertical="top"/>
    </xf>
    <xf numFmtId="0" fontId="6" fillId="4" borderId="3" xfId="1" applyNumberFormat="1" applyFont="1" applyFill="1" applyBorder="1" applyAlignment="1">
      <alignment horizontal="left" vertical="top"/>
    </xf>
    <xf numFmtId="0" fontId="6" fillId="4" borderId="4" xfId="1" applyNumberFormat="1" applyFont="1" applyFill="1" applyBorder="1" applyAlignment="1">
      <alignment horizontal="center" vertical="top" wrapText="1"/>
    </xf>
    <xf numFmtId="167" fontId="6" fillId="4" borderId="4" xfId="1" applyNumberFormat="1" applyFont="1" applyFill="1" applyBorder="1" applyAlignment="1">
      <alignment horizontal="center" vertical="top" wrapText="1"/>
    </xf>
    <xf numFmtId="169" fontId="7" fillId="2" borderId="1" xfId="5" applyNumberFormat="1" applyFont="1" applyFill="1" applyBorder="1" applyAlignment="1" applyProtection="1">
      <alignment vertical="top" wrapText="1"/>
      <protection hidden="1"/>
    </xf>
    <xf numFmtId="0" fontId="11" fillId="2" borderId="1" xfId="4" applyFont="1" applyFill="1" applyBorder="1" applyAlignment="1">
      <alignment horizontal="center" vertical="top"/>
    </xf>
    <xf numFmtId="167" fontId="11" fillId="2" borderId="1" xfId="1" applyNumberFormat="1" applyFont="1" applyFill="1" applyBorder="1" applyAlignment="1" applyProtection="1">
      <alignment horizontal="center" vertical="top"/>
      <protection hidden="1"/>
    </xf>
    <xf numFmtId="167" fontId="11" fillId="2" borderId="6" xfId="1" applyNumberFormat="1" applyFont="1" applyFill="1" applyBorder="1" applyAlignment="1" applyProtection="1">
      <alignment horizontal="center" vertical="top"/>
      <protection hidden="1"/>
    </xf>
    <xf numFmtId="0" fontId="11" fillId="2" borderId="1" xfId="4" applyFont="1" applyFill="1" applyBorder="1" applyAlignment="1">
      <alignment horizontal="center" vertical="top" wrapText="1"/>
    </xf>
    <xf numFmtId="169" fontId="7" fillId="2" borderId="6" xfId="5" applyNumberFormat="1" applyFont="1" applyFill="1" applyBorder="1" applyAlignment="1" applyProtection="1">
      <alignment vertical="top" wrapText="1"/>
      <protection hidden="1"/>
    </xf>
    <xf numFmtId="0" fontId="11" fillId="2" borderId="6" xfId="4" applyFont="1" applyFill="1" applyBorder="1" applyAlignment="1">
      <alignment horizontal="center" vertical="top"/>
    </xf>
    <xf numFmtId="169" fontId="6" fillId="4" borderId="1" xfId="5" applyNumberFormat="1" applyFont="1" applyFill="1" applyBorder="1" applyAlignment="1" applyProtection="1">
      <alignment vertical="top"/>
      <protection hidden="1"/>
    </xf>
    <xf numFmtId="169" fontId="6" fillId="4" borderId="1" xfId="5" applyNumberFormat="1" applyFont="1" applyFill="1" applyBorder="1" applyAlignment="1" applyProtection="1">
      <alignment horizontal="center" vertical="top" wrapText="1"/>
      <protection hidden="1"/>
    </xf>
    <xf numFmtId="169" fontId="6" fillId="3" borderId="1" xfId="5" applyNumberFormat="1" applyFont="1" applyFill="1" applyBorder="1" applyAlignment="1" applyProtection="1">
      <alignment vertical="top"/>
      <protection hidden="1"/>
    </xf>
    <xf numFmtId="169" fontId="6" fillId="3" borderId="1" xfId="5" applyNumberFormat="1" applyFont="1" applyFill="1" applyBorder="1" applyAlignment="1" applyProtection="1">
      <alignment horizontal="center" vertical="top" wrapText="1"/>
      <protection hidden="1"/>
    </xf>
    <xf numFmtId="167" fontId="6" fillId="3" borderId="1" xfId="1" applyNumberFormat="1" applyFont="1" applyFill="1" applyBorder="1" applyAlignment="1">
      <alignment horizontal="center" vertical="top"/>
    </xf>
    <xf numFmtId="0" fontId="3" fillId="2" borderId="0" xfId="6" applyFont="1" applyFill="1" applyAlignment="1">
      <alignment horizontal="left" vertical="top"/>
    </xf>
    <xf numFmtId="0" fontId="14" fillId="2" borderId="0" xfId="6" applyFont="1" applyFill="1"/>
    <xf numFmtId="0" fontId="2" fillId="3" borderId="7" xfId="7" applyNumberFormat="1" applyFont="1" applyFill="1" applyBorder="1" applyAlignment="1">
      <alignment horizontal="left" vertical="top" wrapText="1"/>
    </xf>
    <xf numFmtId="17" fontId="2" fillId="3" borderId="8" xfId="6" applyNumberFormat="1" applyFont="1" applyFill="1" applyBorder="1" applyAlignment="1">
      <alignment horizontal="right" vertical="top" wrapText="1"/>
    </xf>
    <xf numFmtId="0" fontId="2" fillId="3" borderId="9" xfId="7" applyNumberFormat="1" applyFont="1" applyFill="1" applyBorder="1" applyAlignment="1">
      <alignment horizontal="left" vertical="top" wrapText="1"/>
    </xf>
    <xf numFmtId="171" fontId="2" fillId="3" borderId="10" xfId="7" applyNumberFormat="1" applyFont="1" applyFill="1" applyBorder="1" applyAlignment="1">
      <alignment horizontal="right" vertical="top" wrapText="1"/>
    </xf>
    <xf numFmtId="0" fontId="2" fillId="4" borderId="3" xfId="7" applyNumberFormat="1" applyFont="1" applyFill="1" applyBorder="1" applyAlignment="1">
      <alignment horizontal="left" vertical="top"/>
    </xf>
    <xf numFmtId="0" fontId="2" fillId="4" borderId="4" xfId="7" applyNumberFormat="1" applyFont="1" applyFill="1" applyBorder="1" applyAlignment="1">
      <alignment horizontal="left" vertical="top" wrapText="1"/>
    </xf>
    <xf numFmtId="171" fontId="2" fillId="4" borderId="4" xfId="7" applyNumberFormat="1" applyFont="1" applyFill="1" applyBorder="1" applyAlignment="1">
      <alignment horizontal="right" vertical="top" wrapText="1"/>
    </xf>
    <xf numFmtId="3" fontId="14" fillId="2" borderId="1" xfId="6" applyNumberFormat="1" applyFont="1" applyFill="1" applyBorder="1" applyAlignment="1">
      <alignment horizontal="left" vertical="top"/>
    </xf>
    <xf numFmtId="3" fontId="14" fillId="2" borderId="1" xfId="6" applyNumberFormat="1" applyFont="1" applyFill="1" applyBorder="1" applyAlignment="1">
      <alignment vertical="top"/>
    </xf>
    <xf numFmtId="170" fontId="14" fillId="2" borderId="1" xfId="7" applyNumberFormat="1" applyFont="1" applyFill="1" applyBorder="1" applyAlignment="1">
      <alignment horizontal="right" vertical="top"/>
    </xf>
    <xf numFmtId="3" fontId="14" fillId="2" borderId="1" xfId="6" applyNumberFormat="1" applyFont="1" applyFill="1" applyBorder="1" applyAlignment="1">
      <alignment horizontal="left" vertical="top" wrapText="1"/>
    </xf>
    <xf numFmtId="3" fontId="2" fillId="4" borderId="1" xfId="6" applyNumberFormat="1" applyFont="1" applyFill="1" applyBorder="1" applyAlignment="1">
      <alignment vertical="top"/>
    </xf>
    <xf numFmtId="170" fontId="2" fillId="4" borderId="1" xfId="7" applyNumberFormat="1" applyFont="1" applyFill="1" applyBorder="1" applyAlignment="1">
      <alignment horizontal="right" vertical="top"/>
    </xf>
    <xf numFmtId="0" fontId="14" fillId="2" borderId="3" xfId="6" applyFont="1" applyFill="1" applyBorder="1" applyAlignment="1">
      <alignment vertical="top"/>
    </xf>
    <xf numFmtId="0" fontId="14" fillId="2" borderId="4" xfId="6" applyFont="1" applyFill="1" applyBorder="1" applyAlignment="1">
      <alignment vertical="top"/>
    </xf>
    <xf numFmtId="170" fontId="15" fillId="2" borderId="4" xfId="7" applyNumberFormat="1" applyFont="1" applyFill="1" applyBorder="1" applyAlignment="1">
      <alignment horizontal="right" vertical="top"/>
    </xf>
    <xf numFmtId="170" fontId="2" fillId="4" borderId="4" xfId="7" applyNumberFormat="1" applyFont="1" applyFill="1" applyBorder="1" applyAlignment="1">
      <alignment horizontal="right" vertical="top" wrapText="1"/>
    </xf>
    <xf numFmtId="0" fontId="14" fillId="2" borderId="1" xfId="6" applyFont="1" applyFill="1" applyBorder="1" applyAlignment="1">
      <alignment vertical="top"/>
    </xf>
    <xf numFmtId="169" fontId="1" fillId="2" borderId="1" xfId="5" applyNumberFormat="1" applyFont="1" applyFill="1" applyBorder="1" applyAlignment="1" applyProtection="1">
      <alignment vertical="top" wrapText="1"/>
      <protection hidden="1"/>
    </xf>
    <xf numFmtId="170" fontId="14" fillId="2" borderId="6" xfId="7" applyNumberFormat="1" applyFont="1" applyFill="1" applyBorder="1" applyAlignment="1" applyProtection="1">
      <alignment horizontal="right" vertical="top"/>
      <protection hidden="1"/>
    </xf>
    <xf numFmtId="0" fontId="14" fillId="2" borderId="1" xfId="6" applyFont="1" applyFill="1" applyBorder="1" applyAlignment="1">
      <alignment vertical="top" wrapText="1"/>
    </xf>
    <xf numFmtId="0" fontId="14" fillId="2" borderId="6" xfId="6" applyFont="1" applyFill="1" applyBorder="1" applyAlignment="1">
      <alignment vertical="top"/>
    </xf>
    <xf numFmtId="169" fontId="1" fillId="2" borderId="6" xfId="5" applyNumberFormat="1" applyFont="1" applyFill="1" applyBorder="1" applyAlignment="1" applyProtection="1">
      <alignment vertical="top" wrapText="1"/>
      <protection hidden="1"/>
    </xf>
    <xf numFmtId="169" fontId="3" fillId="6" borderId="1" xfId="5" applyNumberFormat="1" applyFont="1" applyFill="1" applyBorder="1" applyAlignment="1" applyProtection="1">
      <alignment vertical="top"/>
      <protection hidden="1"/>
    </xf>
    <xf numFmtId="0" fontId="3" fillId="6" borderId="1" xfId="6" applyFont="1" applyFill="1" applyBorder="1" applyAlignment="1">
      <alignment vertical="top"/>
    </xf>
    <xf numFmtId="170" fontId="16" fillId="6" borderId="1" xfId="7" applyNumberFormat="1" applyFont="1" applyFill="1" applyBorder="1" applyAlignment="1" applyProtection="1">
      <alignment vertical="top"/>
      <protection hidden="1"/>
    </xf>
    <xf numFmtId="169" fontId="3" fillId="6" borderId="1" xfId="5" applyNumberFormat="1" applyFont="1" applyFill="1" applyBorder="1" applyAlignment="1" applyProtection="1">
      <alignment vertical="top" wrapText="1"/>
      <protection hidden="1"/>
    </xf>
    <xf numFmtId="170" fontId="3" fillId="6" borderId="1" xfId="7" applyNumberFormat="1" applyFont="1" applyFill="1" applyBorder="1" applyAlignment="1">
      <alignment vertical="top"/>
    </xf>
    <xf numFmtId="169" fontId="2" fillId="4" borderId="1" xfId="5" applyNumberFormat="1" applyFont="1" applyFill="1" applyBorder="1" applyAlignment="1" applyProtection="1">
      <alignment vertical="top"/>
      <protection hidden="1"/>
    </xf>
    <xf numFmtId="169" fontId="2" fillId="4" borderId="1" xfId="5" applyNumberFormat="1" applyFont="1" applyFill="1" applyBorder="1" applyAlignment="1" applyProtection="1">
      <alignment vertical="top" wrapText="1"/>
      <protection hidden="1"/>
    </xf>
    <xf numFmtId="170" fontId="2" fillId="4" borderId="1" xfId="7" applyNumberFormat="1" applyFont="1" applyFill="1" applyBorder="1" applyAlignment="1">
      <alignment vertical="top"/>
    </xf>
    <xf numFmtId="0" fontId="3" fillId="0" borderId="0" xfId="0" applyFont="1" applyAlignment="1">
      <alignment vertical="top"/>
    </xf>
    <xf numFmtId="0" fontId="0" fillId="0" borderId="0" xfId="0" applyAlignment="1">
      <alignment horizontal="center" vertical="top"/>
    </xf>
    <xf numFmtId="0" fontId="0" fillId="0" borderId="0" xfId="0" applyAlignment="1">
      <alignment vertical="top"/>
    </xf>
    <xf numFmtId="0" fontId="2" fillId="3" borderId="1" xfId="0" applyFont="1" applyFill="1" applyBorder="1" applyAlignment="1">
      <alignment horizontal="center" vertical="top" wrapText="1"/>
    </xf>
    <xf numFmtId="0" fontId="2" fillId="3" borderId="1" xfId="0" applyFont="1" applyFill="1" applyBorder="1" applyAlignment="1">
      <alignment horizontal="right" vertical="top" wrapText="1"/>
    </xf>
    <xf numFmtId="172" fontId="0" fillId="7" borderId="1" xfId="0" applyNumberFormat="1" applyFill="1" applyBorder="1" applyAlignment="1">
      <alignment horizontal="center" vertical="top"/>
    </xf>
    <xf numFmtId="172" fontId="0" fillId="7" borderId="1" xfId="0" applyNumberFormat="1" applyFill="1" applyBorder="1" applyAlignment="1">
      <alignment vertical="top"/>
    </xf>
    <xf numFmtId="172" fontId="3" fillId="2" borderId="9" xfId="0" applyNumberFormat="1" applyFont="1" applyFill="1" applyBorder="1" applyAlignment="1">
      <alignment horizontal="center" vertical="top"/>
    </xf>
    <xf numFmtId="172" fontId="3" fillId="2" borderId="7" xfId="0" applyNumberFormat="1" applyFont="1" applyFill="1" applyBorder="1" applyAlignment="1">
      <alignment vertical="top"/>
    </xf>
    <xf numFmtId="0" fontId="3" fillId="0" borderId="0" xfId="0" applyFont="1" applyAlignment="1">
      <alignment horizontal="center" vertical="top"/>
    </xf>
    <xf numFmtId="0" fontId="3" fillId="0" borderId="0" xfId="0" applyFont="1" applyAlignment="1">
      <alignment horizontal="right" vertical="top"/>
    </xf>
    <xf numFmtId="172" fontId="0" fillId="2" borderId="9" xfId="0" applyNumberFormat="1" applyFill="1" applyBorder="1" applyAlignment="1">
      <alignment horizontal="center" vertical="center" wrapText="1"/>
    </xf>
    <xf numFmtId="173" fontId="0" fillId="2" borderId="9" xfId="0" applyNumberFormat="1" applyFill="1" applyBorder="1" applyAlignment="1">
      <alignment vertical="top"/>
    </xf>
    <xf numFmtId="0" fontId="17" fillId="0" borderId="0" xfId="0" applyFont="1" applyAlignment="1">
      <alignment horizontal="right" vertical="top"/>
    </xf>
    <xf numFmtId="172" fontId="0" fillId="0" borderId="0" xfId="0" applyNumberFormat="1" applyAlignment="1">
      <alignment horizontal="center" vertical="top"/>
    </xf>
    <xf numFmtId="173" fontId="0" fillId="0" borderId="0" xfId="0" applyNumberFormat="1" applyAlignment="1">
      <alignment vertical="top"/>
    </xf>
    <xf numFmtId="172" fontId="0" fillId="2" borderId="6" xfId="0" applyNumberFormat="1" applyFill="1" applyBorder="1" applyAlignment="1">
      <alignment horizontal="center" vertical="center" wrapText="1"/>
    </xf>
    <xf numFmtId="174" fontId="0" fillId="0" borderId="0" xfId="0" applyNumberFormat="1" applyAlignment="1">
      <alignment vertical="top"/>
    </xf>
    <xf numFmtId="172" fontId="3" fillId="2" borderId="1" xfId="1" applyNumberFormat="1" applyFont="1" applyFill="1" applyBorder="1" applyAlignment="1">
      <alignment horizontal="center" vertical="top"/>
    </xf>
    <xf numFmtId="173" fontId="3" fillId="2" borderId="1" xfId="1" applyNumberFormat="1" applyFont="1" applyFill="1" applyBorder="1" applyAlignment="1">
      <alignment vertical="top"/>
    </xf>
    <xf numFmtId="175" fontId="0" fillId="0" borderId="0" xfId="0" applyNumberFormat="1" applyAlignment="1">
      <alignment vertical="top"/>
    </xf>
    <xf numFmtId="172" fontId="0" fillId="2" borderId="9" xfId="0" applyNumberFormat="1" applyFill="1" applyBorder="1" applyAlignment="1">
      <alignment horizontal="center" vertical="top"/>
    </xf>
    <xf numFmtId="173" fontId="3" fillId="2" borderId="9" xfId="0" applyNumberFormat="1" applyFont="1" applyFill="1" applyBorder="1" applyAlignment="1">
      <alignment vertical="top"/>
    </xf>
    <xf numFmtId="172" fontId="0" fillId="2" borderId="9" xfId="0" applyNumberFormat="1" applyFill="1" applyBorder="1" applyAlignment="1">
      <alignment horizontal="center" vertical="top" wrapText="1"/>
    </xf>
    <xf numFmtId="172" fontId="0" fillId="2" borderId="9" xfId="1" applyNumberFormat="1" applyFont="1" applyFill="1" applyBorder="1" applyAlignment="1">
      <alignment horizontal="center" vertical="center" wrapText="1"/>
    </xf>
    <xf numFmtId="173" fontId="0" fillId="2" borderId="9" xfId="1" applyNumberFormat="1" applyFont="1" applyFill="1" applyBorder="1"/>
    <xf numFmtId="0" fontId="5" fillId="2" borderId="12" xfId="0" applyFont="1" applyFill="1" applyBorder="1" applyAlignment="1">
      <alignment vertical="top"/>
    </xf>
    <xf numFmtId="0" fontId="5" fillId="2" borderId="10" xfId="0" applyFont="1" applyFill="1" applyBorder="1"/>
    <xf numFmtId="172" fontId="5" fillId="2" borderId="9" xfId="1" applyNumberFormat="1" applyFont="1" applyFill="1" applyBorder="1" applyAlignment="1">
      <alignment horizontal="center" vertical="center" wrapText="1"/>
    </xf>
    <xf numFmtId="173" fontId="5" fillId="2" borderId="9" xfId="1" applyNumberFormat="1" applyFont="1" applyFill="1" applyBorder="1"/>
    <xf numFmtId="0" fontId="5" fillId="0" borderId="0" xfId="0" applyFont="1" applyAlignment="1">
      <alignment vertical="top"/>
    </xf>
    <xf numFmtId="172" fontId="3" fillId="7" borderId="1" xfId="0" applyNumberFormat="1" applyFont="1" applyFill="1" applyBorder="1" applyAlignment="1">
      <alignment horizontal="center" vertical="top"/>
    </xf>
    <xf numFmtId="173" fontId="3" fillId="7" borderId="1" xfId="0" applyNumberFormat="1" applyFont="1" applyFill="1" applyBorder="1" applyAlignment="1">
      <alignment vertical="top"/>
    </xf>
    <xf numFmtId="172" fontId="3" fillId="2" borderId="6" xfId="0" applyNumberFormat="1" applyFont="1" applyFill="1" applyBorder="1" applyAlignment="1">
      <alignment horizontal="center" vertical="top"/>
    </xf>
    <xf numFmtId="173" fontId="3" fillId="2" borderId="6" xfId="0" applyNumberFormat="1" applyFont="1" applyFill="1" applyBorder="1" applyAlignment="1">
      <alignment vertical="top"/>
    </xf>
    <xf numFmtId="173" fontId="0" fillId="7" borderId="1" xfId="0" applyNumberFormat="1" applyFill="1" applyBorder="1" applyAlignment="1">
      <alignment vertical="top"/>
    </xf>
    <xf numFmtId="172" fontId="0" fillId="2" borderId="9" xfId="1" applyNumberFormat="1" applyFont="1" applyFill="1" applyBorder="1" applyAlignment="1">
      <alignment horizontal="center"/>
    </xf>
    <xf numFmtId="0" fontId="14" fillId="0" borderId="0" xfId="0" applyFont="1"/>
    <xf numFmtId="172" fontId="14" fillId="2" borderId="9" xfId="0" applyNumberFormat="1" applyFont="1" applyFill="1" applyBorder="1" applyAlignment="1">
      <alignment horizontal="center"/>
    </xf>
    <xf numFmtId="173" fontId="14" fillId="2" borderId="9" xfId="0" applyNumberFormat="1" applyFont="1" applyFill="1" applyBorder="1"/>
    <xf numFmtId="172" fontId="2" fillId="3" borderId="1" xfId="0" applyNumberFormat="1" applyFont="1" applyFill="1" applyBorder="1" applyAlignment="1">
      <alignment horizontal="center"/>
    </xf>
    <xf numFmtId="173" fontId="2" fillId="3" borderId="1" xfId="0" applyNumberFormat="1" applyFont="1" applyFill="1" applyBorder="1"/>
    <xf numFmtId="0" fontId="3" fillId="0" borderId="0" xfId="0" applyFont="1"/>
    <xf numFmtId="169" fontId="0" fillId="2" borderId="1" xfId="5" applyNumberFormat="1" applyFont="1" applyFill="1" applyBorder="1" applyAlignment="1" applyProtection="1">
      <alignment vertical="top" wrapText="1"/>
      <protection hidden="1"/>
    </xf>
    <xf numFmtId="0" fontId="8" fillId="8" borderId="0" xfId="0" applyFont="1" applyFill="1"/>
    <xf numFmtId="0" fontId="0" fillId="0" borderId="1" xfId="0" applyBorder="1" applyAlignment="1">
      <alignment horizontal="center" vertical="center"/>
    </xf>
    <xf numFmtId="0" fontId="2" fillId="3" borderId="1" xfId="0" applyFont="1" applyFill="1" applyBorder="1"/>
    <xf numFmtId="0" fontId="2" fillId="3" borderId="1" xfId="0" applyFont="1" applyFill="1" applyBorder="1" applyAlignment="1">
      <alignment horizontal="center"/>
    </xf>
    <xf numFmtId="0" fontId="0" fillId="0" borderId="1" xfId="0" applyBorder="1" applyAlignment="1">
      <alignment vertical="center" wrapText="1"/>
    </xf>
    <xf numFmtId="0" fontId="18" fillId="0" borderId="0" xfId="0" applyFont="1" applyAlignment="1">
      <alignment vertical="center"/>
    </xf>
    <xf numFmtId="0" fontId="0" fillId="0" borderId="0" xfId="0" applyAlignment="1">
      <alignment horizontal="left" vertical="center" indent="1"/>
    </xf>
    <xf numFmtId="0" fontId="19" fillId="0" borderId="0" xfId="0" applyFont="1" applyAlignment="1">
      <alignment horizontal="left" vertical="center" indent="1"/>
    </xf>
    <xf numFmtId="0" fontId="20" fillId="0" borderId="0" xfId="8" applyAlignment="1">
      <alignment horizontal="left" vertical="center" indent="1"/>
    </xf>
    <xf numFmtId="0" fontId="0" fillId="0" borderId="0" xfId="0" applyAlignment="1">
      <alignment vertical="center"/>
    </xf>
    <xf numFmtId="0" fontId="3" fillId="9" borderId="0" xfId="0" applyFont="1" applyFill="1"/>
    <xf numFmtId="172" fontId="22" fillId="2" borderId="9" xfId="1" applyNumberFormat="1" applyFont="1" applyFill="1" applyBorder="1" applyAlignment="1">
      <alignment horizontal="center" vertical="top"/>
    </xf>
    <xf numFmtId="173" fontId="22" fillId="2" borderId="9" xfId="1" applyNumberFormat="1" applyFont="1" applyFill="1" applyBorder="1" applyAlignment="1">
      <alignment vertical="top"/>
    </xf>
    <xf numFmtId="0" fontId="22" fillId="0" borderId="0" xfId="0" applyFont="1" applyAlignment="1">
      <alignment vertical="top"/>
    </xf>
    <xf numFmtId="172" fontId="22" fillId="0" borderId="0" xfId="0" applyNumberFormat="1" applyFont="1" applyAlignment="1">
      <alignment horizontal="center" vertical="top"/>
    </xf>
    <xf numFmtId="173" fontId="22" fillId="0" borderId="0" xfId="0" applyNumberFormat="1" applyFont="1" applyAlignment="1">
      <alignment vertical="top"/>
    </xf>
    <xf numFmtId="0" fontId="5" fillId="2" borderId="2" xfId="0" applyFont="1" applyFill="1" applyBorder="1" applyAlignment="1">
      <alignment horizontal="left" wrapText="1"/>
    </xf>
    <xf numFmtId="0" fontId="3" fillId="7" borderId="3" xfId="0" applyFont="1" applyFill="1" applyBorder="1" applyAlignment="1">
      <alignment vertical="top"/>
    </xf>
    <xf numFmtId="0" fontId="3" fillId="7" borderId="5" xfId="0" applyFont="1" applyFill="1" applyBorder="1" applyAlignment="1">
      <alignment vertical="top"/>
    </xf>
    <xf numFmtId="0" fontId="16" fillId="2" borderId="11" xfId="0" applyFont="1" applyFill="1" applyBorder="1" applyAlignment="1">
      <alignment vertical="top" wrapText="1"/>
    </xf>
    <xf numFmtId="0" fontId="16" fillId="2" borderId="8" xfId="0" applyFont="1" applyFill="1" applyBorder="1" applyAlignment="1">
      <alignment vertical="top" wrapText="1"/>
    </xf>
    <xf numFmtId="0" fontId="14" fillId="2" borderId="13" xfId="0" applyFont="1" applyFill="1" applyBorder="1" applyAlignment="1">
      <alignment vertical="top" wrapText="1"/>
    </xf>
    <xf numFmtId="0" fontId="14" fillId="2" borderId="14" xfId="0" applyFont="1" applyFill="1" applyBorder="1" applyAlignment="1">
      <alignment vertical="top" wrapText="1"/>
    </xf>
    <xf numFmtId="0" fontId="2" fillId="3" borderId="3" xfId="0" applyFont="1" applyFill="1" applyBorder="1"/>
    <xf numFmtId="0" fontId="2" fillId="3" borderId="5" xfId="0" applyFont="1" applyFill="1" applyBorder="1"/>
    <xf numFmtId="0" fontId="21" fillId="2" borderId="3" xfId="0" applyFont="1" applyFill="1" applyBorder="1" applyAlignment="1">
      <alignment vertical="top"/>
    </xf>
    <xf numFmtId="0" fontId="21" fillId="2" borderId="5" xfId="0" applyFont="1" applyFill="1" applyBorder="1" applyAlignment="1">
      <alignment vertical="top"/>
    </xf>
    <xf numFmtId="0" fontId="3" fillId="2" borderId="3" xfId="0" applyFont="1" applyFill="1" applyBorder="1" applyAlignment="1">
      <alignment vertical="top"/>
    </xf>
    <xf numFmtId="0" fontId="3" fillId="2" borderId="5" xfId="0" applyFont="1" applyFill="1" applyBorder="1" applyAlignment="1">
      <alignment vertical="top"/>
    </xf>
    <xf numFmtId="0" fontId="0" fillId="2" borderId="12" xfId="0" applyFill="1" applyBorder="1" applyAlignment="1">
      <alignment vertical="top"/>
    </xf>
    <xf numFmtId="0" fontId="0" fillId="2" borderId="10" xfId="0" applyFill="1" applyBorder="1" applyAlignment="1">
      <alignment vertical="top"/>
    </xf>
    <xf numFmtId="0" fontId="0" fillId="2" borderId="13" xfId="0" applyFill="1" applyBorder="1" applyAlignment="1">
      <alignment vertical="top"/>
    </xf>
    <xf numFmtId="0" fontId="0" fillId="2" borderId="14" xfId="0" applyFill="1" applyBorder="1" applyAlignment="1">
      <alignment vertical="top"/>
    </xf>
    <xf numFmtId="0" fontId="0" fillId="2" borderId="11" xfId="0" applyFill="1" applyBorder="1" applyAlignment="1">
      <alignment vertical="top"/>
    </xf>
    <xf numFmtId="0" fontId="0" fillId="2" borderId="8" xfId="0" applyFill="1" applyBorder="1" applyAlignment="1">
      <alignment vertical="top"/>
    </xf>
    <xf numFmtId="0" fontId="3" fillId="2" borderId="12" xfId="0" applyFont="1" applyFill="1" applyBorder="1" applyAlignment="1">
      <alignment vertical="top"/>
    </xf>
    <xf numFmtId="0" fontId="3" fillId="2" borderId="10" xfId="0" applyFont="1" applyFill="1" applyBorder="1" applyAlignment="1">
      <alignment vertical="top"/>
    </xf>
    <xf numFmtId="0" fontId="0" fillId="2" borderId="12" xfId="0" applyFill="1" applyBorder="1"/>
    <xf numFmtId="0" fontId="0" fillId="2" borderId="10" xfId="0" applyFill="1" applyBorder="1"/>
    <xf numFmtId="0" fontId="0" fillId="2" borderId="13" xfId="0" applyFill="1" applyBorder="1"/>
    <xf numFmtId="0" fontId="0" fillId="2" borderId="14" xfId="0" applyFill="1" applyBorder="1"/>
    <xf numFmtId="0" fontId="3" fillId="2" borderId="11" xfId="0" applyFont="1" applyFill="1" applyBorder="1" applyAlignment="1">
      <alignment vertical="top"/>
    </xf>
    <xf numFmtId="0" fontId="3" fillId="2" borderId="8" xfId="0" applyFont="1" applyFill="1" applyBorder="1" applyAlignment="1">
      <alignment vertical="top"/>
    </xf>
    <xf numFmtId="0" fontId="2" fillId="3" borderId="3" xfId="0" applyFont="1" applyFill="1" applyBorder="1" applyAlignment="1">
      <alignment vertical="top"/>
    </xf>
    <xf numFmtId="0" fontId="2" fillId="3" borderId="5" xfId="0" applyFont="1" applyFill="1" applyBorder="1" applyAlignment="1">
      <alignment vertical="top"/>
    </xf>
    <xf numFmtId="165" fontId="14" fillId="2" borderId="1" xfId="7" applyNumberFormat="1" applyFont="1" applyFill="1" applyBorder="1" applyAlignment="1">
      <alignment horizontal="right" vertical="top"/>
    </xf>
    <xf numFmtId="165" fontId="14" fillId="2" borderId="6" xfId="7" applyNumberFormat="1" applyFont="1" applyFill="1" applyBorder="1" applyAlignment="1" applyProtection="1">
      <alignment horizontal="right" vertical="top"/>
      <protection hidden="1"/>
    </xf>
    <xf numFmtId="165" fontId="2" fillId="4" borderId="1" xfId="7" applyNumberFormat="1" applyFont="1" applyFill="1" applyBorder="1" applyAlignment="1">
      <alignment vertical="top"/>
    </xf>
  </cellXfs>
  <cellStyles count="9">
    <cellStyle name="Comma" xfId="1" builtinId="3"/>
    <cellStyle name="Comma 2" xfId="7" xr:uid="{189818AE-8420-4E13-BA7C-66FAF2E6ED2A}"/>
    <cellStyle name="Comma 3 2 4" xfId="5" xr:uid="{4383A2FD-88C6-46CD-A9B5-64045BA1D1CC}"/>
    <cellStyle name="Hyperlink" xfId="8" builtinId="8"/>
    <cellStyle name="Normal" xfId="0" builtinId="0"/>
    <cellStyle name="Normal 18" xfId="3" xr:uid="{6EE8C32D-7D7C-47F7-9002-D551F3F381EE}"/>
    <cellStyle name="Normal 2" xfId="4" xr:uid="{6609C3B6-C6B6-4CCE-9C9E-A77F8F944843}"/>
    <cellStyle name="Normal 3" xfId="6" xr:uid="{5D107938-30CB-4E6A-9E04-54CA498DA39B}"/>
    <cellStyle name="Normal_xSAPtemp1053" xfId="2" xr:uid="{A6B5C6A7-0095-4005-9E49-F1830C290C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6.xml"/><Relationship Id="rId21" Type="http://schemas.openxmlformats.org/officeDocument/2006/relationships/externalLink" Target="externalLinks/externalLink11.xml"/><Relationship Id="rId42" Type="http://schemas.openxmlformats.org/officeDocument/2006/relationships/externalLink" Target="externalLinks/externalLink32.xml"/><Relationship Id="rId47" Type="http://schemas.openxmlformats.org/officeDocument/2006/relationships/externalLink" Target="externalLinks/externalLink37.xml"/><Relationship Id="rId63" Type="http://schemas.openxmlformats.org/officeDocument/2006/relationships/externalLink" Target="externalLinks/externalLink53.xml"/><Relationship Id="rId68" Type="http://schemas.openxmlformats.org/officeDocument/2006/relationships/externalLink" Target="externalLinks/externalLink58.xml"/><Relationship Id="rId84" Type="http://schemas.openxmlformats.org/officeDocument/2006/relationships/customXml" Target="../customXml/item2.xml"/><Relationship Id="rId16" Type="http://schemas.openxmlformats.org/officeDocument/2006/relationships/externalLink" Target="externalLinks/externalLink6.xml"/><Relationship Id="rId11" Type="http://schemas.openxmlformats.org/officeDocument/2006/relationships/externalLink" Target="externalLinks/externalLink1.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53" Type="http://schemas.openxmlformats.org/officeDocument/2006/relationships/externalLink" Target="externalLinks/externalLink43.xml"/><Relationship Id="rId58" Type="http://schemas.openxmlformats.org/officeDocument/2006/relationships/externalLink" Target="externalLinks/externalLink48.xml"/><Relationship Id="rId74" Type="http://schemas.openxmlformats.org/officeDocument/2006/relationships/externalLink" Target="externalLinks/externalLink64.xml"/><Relationship Id="rId79"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externalLink" Target="externalLinks/externalLink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48" Type="http://schemas.openxmlformats.org/officeDocument/2006/relationships/externalLink" Target="externalLinks/externalLink38.xml"/><Relationship Id="rId56" Type="http://schemas.openxmlformats.org/officeDocument/2006/relationships/externalLink" Target="externalLinks/externalLink46.xml"/><Relationship Id="rId64" Type="http://schemas.openxmlformats.org/officeDocument/2006/relationships/externalLink" Target="externalLinks/externalLink54.xml"/><Relationship Id="rId69" Type="http://schemas.openxmlformats.org/officeDocument/2006/relationships/externalLink" Target="externalLinks/externalLink59.xml"/><Relationship Id="rId77" Type="http://schemas.openxmlformats.org/officeDocument/2006/relationships/externalLink" Target="externalLinks/externalLink67.xml"/><Relationship Id="rId8" Type="http://schemas.openxmlformats.org/officeDocument/2006/relationships/worksheet" Target="worksheets/sheet8.xml"/><Relationship Id="rId51" Type="http://schemas.openxmlformats.org/officeDocument/2006/relationships/externalLink" Target="externalLinks/externalLink41.xml"/><Relationship Id="rId72" Type="http://schemas.openxmlformats.org/officeDocument/2006/relationships/externalLink" Target="externalLinks/externalLink62.xml"/><Relationship Id="rId80" Type="http://schemas.openxmlformats.org/officeDocument/2006/relationships/styles" Target="styles.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externalLink" Target="externalLinks/externalLink36.xml"/><Relationship Id="rId59" Type="http://schemas.openxmlformats.org/officeDocument/2006/relationships/externalLink" Target="externalLinks/externalLink49.xml"/><Relationship Id="rId67" Type="http://schemas.openxmlformats.org/officeDocument/2006/relationships/externalLink" Target="externalLinks/externalLink57.xml"/><Relationship Id="rId20" Type="http://schemas.openxmlformats.org/officeDocument/2006/relationships/externalLink" Target="externalLinks/externalLink10.xml"/><Relationship Id="rId41" Type="http://schemas.openxmlformats.org/officeDocument/2006/relationships/externalLink" Target="externalLinks/externalLink31.xml"/><Relationship Id="rId54" Type="http://schemas.openxmlformats.org/officeDocument/2006/relationships/externalLink" Target="externalLinks/externalLink44.xml"/><Relationship Id="rId62" Type="http://schemas.openxmlformats.org/officeDocument/2006/relationships/externalLink" Target="externalLinks/externalLink52.xml"/><Relationship Id="rId70" Type="http://schemas.openxmlformats.org/officeDocument/2006/relationships/externalLink" Target="externalLinks/externalLink60.xml"/><Relationship Id="rId75" Type="http://schemas.openxmlformats.org/officeDocument/2006/relationships/externalLink" Target="externalLinks/externalLink6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externalLink" Target="externalLinks/externalLink39.xml"/><Relationship Id="rId57" Type="http://schemas.openxmlformats.org/officeDocument/2006/relationships/externalLink" Target="externalLinks/externalLink47.xml"/><Relationship Id="rId10" Type="http://schemas.openxmlformats.org/officeDocument/2006/relationships/worksheet" Target="worksheets/sheet10.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52" Type="http://schemas.openxmlformats.org/officeDocument/2006/relationships/externalLink" Target="externalLinks/externalLink42.xml"/><Relationship Id="rId60" Type="http://schemas.openxmlformats.org/officeDocument/2006/relationships/externalLink" Target="externalLinks/externalLink50.xml"/><Relationship Id="rId65" Type="http://schemas.openxmlformats.org/officeDocument/2006/relationships/externalLink" Target="externalLinks/externalLink55.xml"/><Relationship Id="rId73" Type="http://schemas.openxmlformats.org/officeDocument/2006/relationships/externalLink" Target="externalLinks/externalLink63.xml"/><Relationship Id="rId78" Type="http://schemas.openxmlformats.org/officeDocument/2006/relationships/externalLink" Target="externalLinks/externalLink68.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9" Type="http://schemas.openxmlformats.org/officeDocument/2006/relationships/externalLink" Target="externalLinks/externalLink29.xml"/><Relationship Id="rId34" Type="http://schemas.openxmlformats.org/officeDocument/2006/relationships/externalLink" Target="externalLinks/externalLink24.xml"/><Relationship Id="rId50" Type="http://schemas.openxmlformats.org/officeDocument/2006/relationships/externalLink" Target="externalLinks/externalLink40.xml"/><Relationship Id="rId55" Type="http://schemas.openxmlformats.org/officeDocument/2006/relationships/externalLink" Target="externalLinks/externalLink45.xml"/><Relationship Id="rId76" Type="http://schemas.openxmlformats.org/officeDocument/2006/relationships/externalLink" Target="externalLinks/externalLink66.xml"/><Relationship Id="rId7" Type="http://schemas.openxmlformats.org/officeDocument/2006/relationships/worksheet" Target="worksheets/sheet7.xml"/><Relationship Id="rId71" Type="http://schemas.openxmlformats.org/officeDocument/2006/relationships/externalLink" Target="externalLinks/externalLink61.xml"/><Relationship Id="rId2" Type="http://schemas.openxmlformats.org/officeDocument/2006/relationships/worksheet" Target="worksheets/sheet2.xml"/><Relationship Id="rId29" Type="http://schemas.openxmlformats.org/officeDocument/2006/relationships/externalLink" Target="externalLinks/externalLink19.xml"/><Relationship Id="rId24" Type="http://schemas.openxmlformats.org/officeDocument/2006/relationships/externalLink" Target="externalLinks/externalLink14.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66" Type="http://schemas.openxmlformats.org/officeDocument/2006/relationships/externalLink" Target="externalLinks/externalLink56.xml"/><Relationship Id="rId61" Type="http://schemas.openxmlformats.org/officeDocument/2006/relationships/externalLink" Target="externalLinks/externalLink51.xml"/><Relationship Id="rId8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ionagraham/AppData/Local/Microsoft/Windows/Temporary%20Internet%20Files/Content.Outlook/3LRAWGXF/FRP%20Estimates%202022%20-Template%202-%202022%20ELS%20Bid%20-%2019th%20August%20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health.cloud.gov.ie/Users/trionagraham/AppData/Local/Microsoft/Windows/Temporary%20Internet%20Files/Content.Outlook/3LRAWGXF/FRP%20Estimates%202022%20-Template%202-%202022%20ELS%20Bid%20-%2019th%20August%2020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harter%20%20Medical/Staff%20by%20department%20Monaghan%20%20Jan%20-%20Dec%20%20%20March%2021th%20%20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FO/General%20CFO%20shared/Joe%20Work/Acute%20Hospital%20Division/Budget%20NSP%20OP%20Plan%202016/Budget%20adjustments%202016/Period%2012%20December/Journal%20Dec%20no%2014%20ED%20WRC%20Agreemen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health.cloud.gov.ie/Users/hughesa/AppData/Local/Microsoft/Windows/INetCache/Content.Outlook/MPDCAJ23/Summary%20Vote%20and%20IandE%20projection%20for%20HSE%20subhead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gilchrista/AppData/Local/Microsoft/Windows/INetCache/Content.Outlook/ZOBXSNDU/HSE%20Budget%20Control%202022%20(00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health.cloud.gov.ie/Users/OGRADYJ/AppData/Local/Microsoft/Windows/INetCache/Content.Outlook/DYLP88KR/HSE%20Budget%20Control%20202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CORPORATE%20FINANCE/Colum%20Maddox/Blank%20Standardised%20Reporting%20Template%20-%20DML%20NHO.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CORPORATE%20FINANCE/2015%20Management%20Accounting/Rosetta/Journal%20-%203%20-%20Posted/7.July/Jul%2015%20%2312.xl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PLANNING%20UNIT%20PBI%20CORK/Budgeting%20and%20Service%20Planning%202017/Estimates/Collated%20Estimates%202017%20-Including%20Drafts%20for%20Leadership/Estimates%202017%20(New%20Service%20Development%20Bids)%20%2015.09.16%20@3.30pm%20-%20Revised%20Version%20to%20DOH%20and%20Leadership.xlsx?4E5CE943" TargetMode="External"/><Relationship Id="rId1" Type="http://schemas.openxmlformats.org/officeDocument/2006/relationships/externalLinkPath" Target="file:///\\4E5CE943\Estimates%202017%20(New%20Service%20Development%20Bids)%20%2015.09.16%20@3.30pm%20-%20Revised%20Version%20to%20DOH%20and%20Leadership.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nas1000\Strategy%20and%20Planning\Shared\CPCP\National%20Service%20Plans\NSP%202016\Estimates\Older%20full%20Estimates%20suites%20and%20totals\Estimates%202016%20suite%20and%20totals%20(18.06.15).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david.flaherty/AppData/Local/Microsoft/Windows/Temporary%20Internet%20Files/Content.Outlook/MZO09X4Z/CSP%20Submission%20V1%200%201706201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knas1000\Finance%20Model%20Farm%20Rd\Documents%20and%20Settings\kradford\Local%20Settings\Temporary%20Internet%20Files\OLK4C\2004%20IMR%20-%20Mater%20July%20(revised)%2018.08.04%206.41pm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johnsheil/AppData/Local/Microsoft/Windows/Temporary%20Internet%20Files/Content.Outlook/HA7S8PZ0/20180904%20Estimates%202019%20-%20FMDU%20v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health.cloud.gov.ie/Users/johnsheil/AppData/Local/Microsoft/Windows/Temporary%20Internet%20Files/Content.Outlook/HA7S8PZ0/20180904%20Estimates%202019%20-%20FMDU%20v3.xlsx"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hier"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aedin.mcneill/AppData/Local/Microsoft/Windows/Temporary%20Internet%20Files/Content.Outlook/3E3X22FE/HW%20Consolidated%20NSD%20Bids%202017%20v1%200%2013-06-1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MSNT027\ACCOUNTS$\2005%20Expenditure\Payments\Phm%20Methadone%20Feb%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MSNT027\ACCOUNTS$\2004%20Expenditure\Payments\Phm%20Methadone%20Aug%2004.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MSNT027\ACCOUNTS$\2004%20Expenditure\Payments\Dr%20Methadone%20Dec%200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GMSNT027\ACCOUNTS$\2005%20Expenditure\Payments\Dr%20Methadone%20Apr%20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rcsi-internal.ie\Users\anthonybarrett\Desktop\Connolly%20ECC\RCSI%20Connolly%20Hospital%20Master%20Copy.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GMSNT027\ACCOUNTS$\2005%20Expenditure\Payments\Phm%20Methadone%20Sept%200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Estimate%202021(Version%201.1)/Methadone%20Schem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Estimate%202021(Version%201.1)\Methadone%20Schem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Users/ggreville/AppData/Local/Microsoft/Windows/Temporary%20Internet%20Files/Content.Outlook/N7LZTZFP/Copy%20of%202019%20ELS%20Projection%20IEHG%20Ver%202%2016%20as%20per%20Jan%20Budget%20FINAL%20DL.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Z:\2021%20Management%20Accounting\NSP%202021\00A%20NSP%20Main%20Folder\Estimates%20Briefing%202021_MASTER_07.01.21.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health.cloud.gov.ie/2022%20Management%20Accounting/NSP%202022/01%20Estimates/03%20Estimates%20Flat%20Files/Previous/ELS%20New%20Version%2069.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Users/anthonybarrett/AppData/Local/Microsoft/Windows/INetCache/Content.Outlook/6MC7FTR9/Payroll%20Model%20-%20Master.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health.cloud.gov.ie/Users/anthonybarrett/AppData/Local/Microsoft/Windows/INetCache/Content.Outlook/6MC7FTR9/Payroll%20Model%20-%20Master.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CORPORATE%20FINANCE/Acute%20Hospital%20Division/2018/Forecast/Determined%20Projections%202018/NonPay/NonPay%20projection%20to%20be%20used%20in%20the%20Determined%20Projection%20230218.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Users/keane_sh/AppData/Local/Microsoft/Windows/Temporary%20Internet%20Files/Content.Outlook/GI1TBB8A/NHCTP%20estimate%20of%20Drugs%20budget%202017%20MT%20210616.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Common\Commissioning\2.%20Non%20Pay\NSP%20Reporting%202019\Initiative%20Excel%20Macro%20File%20Files%20Received%202019\National\Savings%20Initiative%20Form%20National%20Division%20v0.3%20050419.xlsm"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Users/mmccormack/AppData/Local/Microsoft/Windows/Temporary%20Internet%20Files/Content.Outlook/YCXSAI2H/Estimates%202017%20HASU.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Users/johnsheil/AppData/Local/Microsoft/Windows/Temporary%20Internet%20Files/Content.Outlook/HA7S8PZ0/Finance%20Reform%20ELS%202020%20v2.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health.cloud.gov.ie/Users/johnsheil/AppData/Local/Microsoft/Windows/Temporary%20Internet%20Files/Content.Outlook/HA7S8PZ0/Finance%20Reform%20ELS%202020%20v2.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Users/jsheeky/AppData/Local/Microsoft/Windows/Temporary%20Internet%20Files/Content.Outlook/C2BJNQON/ANP%20Details%20Finance%20211117.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rcsi-internal.ie\Budgets\Rosetta%20Template%20-%20RCSI%20Group%20Sept%202017.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CORPORATE%20FINANCE/Acute%20Hospital%20Division/2017/11%20November/Income/Income%20Summaries%20-%20November%20v2.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health.cloud.gov.ie/CORPORATE%20FINANCE/Acute%20Hospital%20Division/2017/11%20November/Income/Income%20Summaries%20-%20November%20v2.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csi-internal.ie\Users\anthonybarrett\Desktop\Cavan%20ECC\Cavan%20Monaghan%20ECC%20Log.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Users/credican/AppData/Local/Microsoft/Windows/Temporary%20Internet%20Files/Content.Outlook/XUZPMCT4/Forecast%20outturn%20using%20Q1.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tdws08fs01\Fair%20Deal\Interim%20Funding\1.%20%20TCB%20Master%20Payment%20File\All%20TCB%20Payments%20(Hospital%20Report).xlsx"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CORPORATE%20FINANCE/Acute%20Hospital%20Division/2020/Forecasts/Forecast%20using%20July%20Predictor/Grand%20Summary/ULHG%20-%20Forecast%20Using%20Predictor%20July%202020%20Template.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health.cloud.gov.ie/CORPORATE%20FINANCE/Acute%20Hospital%20Division/2020/Forecasts/Forecast%20using%20July%20Predictor/Grand%20Summary/ULHG%20-%20Forecast%20Using%20Predictor%20July%202020%20Template.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WINNT/Profiles/mhayden/Local%20Settings/Temporary%20Internet%20Files/OLKB/All%20Agencies%20VFM%20%20Inflation%20Allocations%2020052.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WINNT/Profiles/mhayden/Local%20Settings/Temporary%20Internet%20Files/OLKB/2005%20Allocations%20by%20Agency.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s://health.cloud.gov.ie/CORPORATE%20FINANCE/Nigel%20O'Keeffe/Merge%20Commentaries/CFI%20M04%202020%20-%20Including%20Covid%20(No%20links)%20v3.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CORPORATE%20FINANCE/Nigel%20O'Keeffe/Merge%20Commentaries/CFI%20M04%202020%20-%20Including%20Covid%20(No%20links)%20v3.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Pay%20Costing/2019%20Estimates/Overview%20Documents/Pay%20Cost%20Pressures%20Estimates/Pay%20Cost%20Pressures%202019%20Estimates%20V23.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Z:\2022%20Management%20Accounting\NSP%202022\02%20NSP%20Master\03%20NSP%20Master%20Estimates%20File%20v58.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Z:\2022%20Management%20Accounting\NSP%202022\01%20Estimates\03%20Estimates%20Flat%20Files\01%20HSE%20ELS%20Consolidation%20v48.xlsm"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CORPORATE%20FINANCE/2015%20Management%20Accounting/Rosetta/Journal%20-%203%20-%20Posted/6.June/Jun%2015%20%234%20various.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rcsi-internal.ie\CORPORATE%20FINANCE\Acute%20Hospital%20Division\2017%20Budgets\Income\2017%20Income%20Budget%20Summary_Draft%20Based%20%2009%2001%202017%20FINAL%20Sent%20(adj%20for%20PRD)%20v2.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Pndcfprdfs006.healthirl.net\corporatefinance$\Users\susanflanagan1\AppData\Local\Microsoft\Windows\Temporary%20Internet%20Files\Content.Outlook\ORNBN6TB\(A%20-%20J)%20EFT%20File%2064%20-%20March%202019.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s://health.cloud.gov.ie/2022%20Management%20Accounting/NSP%202022/04%20Internal%20Commissioners/03%20IC%20Templates%20received%20from%20Divisions/ONMSD%20-%20Journal%20-%202022-001%20-%20%20-%20Sponsorship%20-%201.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Users/aisling.carey/Desktop/KILCARBERY%20STOCK%20CONTROL%20SHEET.xlsx"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https://health.cloud.gov.ie/Users/aisling.carey/Desktop/KILCARBERY%20STOCK%20CONTROL%20SHEET.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Users/PL1027/AppData/Local/Microsoft/Windows/Temporary%20Internet%20Files/Content.Outlook/9YZQ81XX/Hospital%20Items%20(2).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https://health.cloud.gov.ie/Users/PL1027/AppData/Local/Microsoft/Windows/Temporary%20Internet%20Files/Content.Outlook/9YZQ81XX/Hospital%20Items%20(2).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nanceMgt/2018/PAY%20month%20End/3.%20March%202018/Costing%20Report/Monthly%20Costings%20Mar%20Todate%20Kilcreene%20St%20Lukes.xlsm"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Users/franhanlon.HEALTHIRL/AppData/Local/Microsoft/Windows/Temporary%20Internet%20Files/Content.Outlook/VGZF6NDB/PreP%20HIV%20Prevention%20Programme%20NSP2020%20-%2014-11-19.xlsx"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https://health.cloud.gov.ie/Users/franhanlon.HEALTHIRL/AppData/Local/Microsoft/Windows/Temporary%20Internet%20Files/Content.Outlook/VGZF6NDB/PreP%20HIV%20Prevention%20Programme%20NSP2020%20-%2014-11-19.xlsx"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Documents%20and%20Settings/kradford/Local%20Settings/Temporary%20Internet%20Files/OLK4C/2004%20IMR%20-%20Mater%20July%20(revised)%2018.08.04%206.41pm1.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ERHANT02\Finance\Monica%20Hayden\2005%20Allocations%20by%20Agency%20-%20Monica.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Pay%20Costing/2017%20Forecast/Divisional%20Pay%20Forecast/Final%20Divisional%20Pay%20Forecast/Post%20Template%20Returns%202017/PNS%202017%20WTE%20Post%20Cost%20Calculator%20by%20Grade%20Code%20%20V02%20ACUTE%20PJH.xlsx" TargetMode="External"/></Relationships>
</file>

<file path=xl/externalLinks/_rels/externalLink67.xml.rels><?xml version="1.0" encoding="UTF-8" standalone="yes"?>
<Relationships xmlns="http://schemas.openxmlformats.org/package/2006/relationships"><Relationship Id="rId2" Type="http://schemas.openxmlformats.org/officeDocument/2006/relationships/externalLinkPath" Target="https://health.cloud.gov.ie/apps/eDocs/S/H317/Files/H317-001-2024/10.%20Supplementary%20Estimate%202025/20251112%20Supplementary%202025%20-%20Tables%20for%20JCH.xlsx" TargetMode="External"/><Relationship Id="rId1" Type="http://schemas.openxmlformats.org/officeDocument/2006/relationships/externalLinkPath" Target="https://health.cloud.gov.ie/apps/eDocs/S/H317/Files/H317-001-2024/10.%20Supplementary%20Estimate%202025/20251112%20Supplementary%202025%20-%20Tables%20for%20JCH.xlsx" TargetMode="External"/></Relationships>
</file>

<file path=xl/externalLinks/_rels/externalLink68.xml.rels><?xml version="1.0" encoding="UTF-8" standalone="yes"?>
<Relationships xmlns="http://schemas.openxmlformats.org/package/2006/relationships"><Relationship Id="rId2" Type="http://schemas.openxmlformats.org/officeDocument/2006/relationships/externalLinkPath" Target="https://health.cloud.gov.ie/apps/eDocs/S/H317/Files/H317-002-2022/8.%20Supplementary%20Estimate%202023/20231123%20Vote%2038%20Supplementary%20Estimate%20v12%20Final.xlsx" TargetMode="External"/><Relationship Id="rId1" Type="http://schemas.openxmlformats.org/officeDocument/2006/relationships/externalLinkPath" Target="https://health.cloud.gov.ie/apps/eDocs/S/H317/Files/H317-002-2022/8.%20Supplementary%20Estimate%202023/20231123%20Vote%2038%20Supplementary%20Estimate%20v12%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ELS Template"/>
      <sheetName val="Guidance Notes-Colums"/>
      <sheetName val="Guidance Notes-Cost Categories"/>
      <sheetName val="Estimates 2022 Summary (2)"/>
      <sheetName val="Estimates 2022 Summary"/>
      <sheetName val="Incremental cost P&amp;P Template 2"/>
      <sheetName val="IFMS Implementation Team"/>
      <sheetName val="IFMS Change Network"/>
      <sheetName val="CD"/>
      <sheetName val="PSU"/>
      <sheetName val="Stabilisation"/>
      <sheetName val="FMDU"/>
      <sheetName val="FIU"/>
      <sheetName val="Dataset"/>
      <sheetName val="Flat Data File"/>
      <sheetName val="Pivot Summary"/>
      <sheetName val="CFI Hierarchy Mapping"/>
      <sheetName val="Lists"/>
    </sheetNames>
    <sheetDataSet>
      <sheetData sheetId="0"/>
      <sheetData sheetId="1"/>
      <sheetData sheetId="2"/>
      <sheetData sheetId="3"/>
      <sheetData sheetId="4"/>
      <sheetData sheetId="5"/>
      <sheetData sheetId="6">
        <row r="6">
          <cell r="M6">
            <v>59678.482826830943</v>
          </cell>
        </row>
      </sheetData>
      <sheetData sheetId="7">
        <row r="45">
          <cell r="K45">
            <v>5337355.6308117732</v>
          </cell>
        </row>
      </sheetData>
      <sheetData sheetId="8">
        <row r="35">
          <cell r="K35">
            <v>291690.73766687099</v>
          </cell>
        </row>
      </sheetData>
      <sheetData sheetId="9">
        <row r="36">
          <cell r="K36">
            <v>554883.3128999999</v>
          </cell>
        </row>
      </sheetData>
      <sheetData sheetId="10">
        <row r="36">
          <cell r="K36">
            <v>410455.23650000012</v>
          </cell>
        </row>
      </sheetData>
      <sheetData sheetId="11">
        <row r="36">
          <cell r="K36">
            <v>416955.34115675674</v>
          </cell>
        </row>
      </sheetData>
      <sheetData sheetId="12">
        <row r="35">
          <cell r="K35">
            <v>611347.26199999999</v>
          </cell>
        </row>
      </sheetData>
      <sheetData sheetId="13">
        <row r="3">
          <cell r="B3">
            <v>44197</v>
          </cell>
          <cell r="H3">
            <v>0.1105</v>
          </cell>
        </row>
        <row r="4">
          <cell r="B4">
            <v>44272</v>
          </cell>
          <cell r="D4">
            <v>44926</v>
          </cell>
          <cell r="E4">
            <v>44562</v>
          </cell>
        </row>
        <row r="5">
          <cell r="B5">
            <v>44288</v>
          </cell>
        </row>
        <row r="6">
          <cell r="B6">
            <v>44291</v>
          </cell>
        </row>
        <row r="7">
          <cell r="B7">
            <v>44319</v>
          </cell>
        </row>
        <row r="8">
          <cell r="B8">
            <v>44354</v>
          </cell>
        </row>
        <row r="9">
          <cell r="B9">
            <v>44494</v>
          </cell>
        </row>
        <row r="10">
          <cell r="B10">
            <v>44557</v>
          </cell>
        </row>
        <row r="11">
          <cell r="B11">
            <v>44564</v>
          </cell>
        </row>
        <row r="12">
          <cell r="B12">
            <v>44637</v>
          </cell>
          <cell r="H12">
            <v>1.23</v>
          </cell>
        </row>
        <row r="13">
          <cell r="B13">
            <v>44666</v>
          </cell>
        </row>
        <row r="14">
          <cell r="B14">
            <v>44669</v>
          </cell>
        </row>
        <row r="15">
          <cell r="B15">
            <v>44718</v>
          </cell>
        </row>
        <row r="16">
          <cell r="B16">
            <v>44774</v>
          </cell>
        </row>
        <row r="17">
          <cell r="B17">
            <v>44865</v>
          </cell>
        </row>
        <row r="18">
          <cell r="B18">
            <v>44921</v>
          </cell>
        </row>
      </sheetData>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ELS Template"/>
      <sheetName val="Guidance Notes-Colums"/>
      <sheetName val="Guidance Notes-Cost Categories"/>
      <sheetName val="Estimates 2022 Summary (2)"/>
      <sheetName val="Estimates 2022 Summary"/>
      <sheetName val="Incremental cost P&amp;P Template 2"/>
      <sheetName val="IFMS Implementation Team"/>
      <sheetName val="IFMS Change Network"/>
      <sheetName val="CD"/>
      <sheetName val="PSU"/>
      <sheetName val="Stabilisation"/>
      <sheetName val="FMDU"/>
      <sheetName val="FIU"/>
      <sheetName val="Dataset"/>
      <sheetName val="Flat Data File"/>
      <sheetName val="Pivot Summary"/>
      <sheetName val="CFI Hierarchy Mapping"/>
      <sheetName val="Lists"/>
    </sheetNames>
    <sheetDataSet>
      <sheetData sheetId="0"/>
      <sheetData sheetId="1"/>
      <sheetData sheetId="2"/>
      <sheetData sheetId="3"/>
      <sheetData sheetId="4"/>
      <sheetData sheetId="5"/>
      <sheetData sheetId="6">
        <row r="6">
          <cell r="M6">
            <v>59678.482826830943</v>
          </cell>
        </row>
      </sheetData>
      <sheetData sheetId="7">
        <row r="45">
          <cell r="K45">
            <v>5337355.6308117732</v>
          </cell>
        </row>
      </sheetData>
      <sheetData sheetId="8">
        <row r="35">
          <cell r="K35">
            <v>291690.73766687099</v>
          </cell>
        </row>
      </sheetData>
      <sheetData sheetId="9">
        <row r="36">
          <cell r="K36">
            <v>554883.3128999999</v>
          </cell>
        </row>
      </sheetData>
      <sheetData sheetId="10">
        <row r="36">
          <cell r="K36">
            <v>410455.23650000012</v>
          </cell>
        </row>
      </sheetData>
      <sheetData sheetId="11">
        <row r="36">
          <cell r="K36">
            <v>416955.34115675674</v>
          </cell>
        </row>
      </sheetData>
      <sheetData sheetId="12">
        <row r="35">
          <cell r="K35">
            <v>611347.26199999999</v>
          </cell>
        </row>
      </sheetData>
      <sheetData sheetId="13">
        <row r="3">
          <cell r="B3">
            <v>44197</v>
          </cell>
          <cell r="H3">
            <v>0.1105</v>
          </cell>
        </row>
        <row r="4">
          <cell r="B4">
            <v>44272</v>
          </cell>
          <cell r="D4">
            <v>44926</v>
          </cell>
          <cell r="E4">
            <v>44562</v>
          </cell>
        </row>
        <row r="5">
          <cell r="B5">
            <v>44288</v>
          </cell>
        </row>
        <row r="6">
          <cell r="B6">
            <v>44291</v>
          </cell>
        </row>
        <row r="7">
          <cell r="B7">
            <v>44319</v>
          </cell>
        </row>
        <row r="8">
          <cell r="B8">
            <v>44354</v>
          </cell>
        </row>
        <row r="9">
          <cell r="B9">
            <v>44494</v>
          </cell>
        </row>
        <row r="10">
          <cell r="B10">
            <v>44557</v>
          </cell>
        </row>
        <row r="11">
          <cell r="B11">
            <v>44564</v>
          </cell>
        </row>
        <row r="12">
          <cell r="B12">
            <v>44637</v>
          </cell>
          <cell r="H12">
            <v>1.23</v>
          </cell>
        </row>
        <row r="13">
          <cell r="B13">
            <v>44666</v>
          </cell>
        </row>
        <row r="14">
          <cell r="B14">
            <v>44669</v>
          </cell>
        </row>
        <row r="15">
          <cell r="B15">
            <v>44718</v>
          </cell>
        </row>
        <row r="16">
          <cell r="B16">
            <v>44774</v>
          </cell>
        </row>
        <row r="17">
          <cell r="B17">
            <v>44865</v>
          </cell>
        </row>
        <row r="18">
          <cell r="B18">
            <v>44921</v>
          </cell>
        </row>
      </sheetData>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TE"/>
      <sheetName val="sap"/>
      <sheetName val="summary "/>
      <sheetName val="Cavan "/>
      <sheetName val="Comparision "/>
      <sheetName val="Sheet6"/>
      <sheetName val="Georgina Savings "/>
      <sheetName val="Actual Costs in MGH "/>
      <sheetName val="Sheet4"/>
      <sheetName val="Medical"/>
      <sheetName val="Stepdown&amp;Rehab"/>
      <sheetName val="Endoscop Day "/>
      <sheetName val="MITU"/>
      <sheetName val="OPD"/>
      <sheetName val="Clinical nurse Specialist "/>
      <sheetName val="Other Units"/>
      <sheetName val="Theatre "/>
      <sheetName val="XRay"/>
      <sheetName val="Lab"/>
      <sheetName val="Physio"/>
      <sheetName val="Pharmacy"/>
      <sheetName val="Pharmacy Detail "/>
      <sheetName val="Chirpody "/>
      <sheetName val="Audiology"/>
      <sheetName val="Dietican "/>
      <sheetName val="Cleaning Gen"/>
      <sheetName val="Catering"/>
      <sheetName val="Admin Support"/>
      <sheetName val="Portering "/>
      <sheetName val="Unpaid Staff on ltl"/>
      <sheetName val="Maintenance"/>
      <sheetName val="Agency Pay "/>
      <sheetName val="Admin Unapportioned "/>
      <sheetName val="Office  Non Pay"/>
      <sheetName val="Sum Detail "/>
      <sheetName val="Sheet2"/>
      <sheetName val="Medsap"/>
      <sheetName val="Parsap"/>
      <sheetName val="Nursap"/>
      <sheetName val="Adminsap"/>
      <sheetName val="Mainsap"/>
      <sheetName val="Attendsap"/>
      <sheetName val="Catsap"/>
      <sheetName val="Sap Jan - Oct "/>
      <sheetName val="Recharges "/>
      <sheetName val="Agency "/>
      <sheetName val="Dropdown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4">
          <cell r="A4" t="str">
            <v>SAP No.</v>
          </cell>
          <cell r="B4" t="str">
            <v>Name</v>
          </cell>
          <cell r="C4" t="str">
            <v>Total</v>
          </cell>
        </row>
        <row r="5">
          <cell r="A5">
            <v>40035327</v>
          </cell>
          <cell r="B5" t="str">
            <v>HIGGINS MARY</v>
          </cell>
          <cell r="C5">
            <v>21860.44</v>
          </cell>
        </row>
        <row r="6">
          <cell r="A6">
            <v>40058734</v>
          </cell>
          <cell r="B6" t="str">
            <v>BAXTER SEAN P</v>
          </cell>
          <cell r="C6">
            <v>82061.91</v>
          </cell>
        </row>
        <row r="7">
          <cell r="A7">
            <v>40072036</v>
          </cell>
          <cell r="B7" t="str">
            <v>REILLY MARTINA</v>
          </cell>
          <cell r="C7">
            <v>55003.69</v>
          </cell>
        </row>
        <row r="8">
          <cell r="A8">
            <v>40081914</v>
          </cell>
          <cell r="B8" t="str">
            <v>KELLY BERNADETTE</v>
          </cell>
          <cell r="C8">
            <v>60210.26</v>
          </cell>
        </row>
        <row r="9">
          <cell r="A9">
            <v>40081973</v>
          </cell>
          <cell r="B9" t="str">
            <v>CLERKIN ROSE</v>
          </cell>
          <cell r="C9">
            <v>50210.47</v>
          </cell>
        </row>
        <row r="10">
          <cell r="A10">
            <v>40558400</v>
          </cell>
          <cell r="B10" t="str">
            <v>RICE KATHY</v>
          </cell>
          <cell r="C10">
            <v>43048.7</v>
          </cell>
        </row>
        <row r="11">
          <cell r="A11">
            <v>40586293</v>
          </cell>
          <cell r="B11" t="str">
            <v>MCGINNITY LORRAINE</v>
          </cell>
          <cell r="C11">
            <v>48320.42</v>
          </cell>
        </row>
        <row r="12">
          <cell r="A12">
            <v>40590363</v>
          </cell>
          <cell r="B12" t="str">
            <v>MC LOUGHLIN CATHAL</v>
          </cell>
          <cell r="C12">
            <v>93381.27</v>
          </cell>
        </row>
        <row r="13">
          <cell r="A13">
            <v>40596469</v>
          </cell>
          <cell r="B13" t="str">
            <v>GREGG KENNETH J.</v>
          </cell>
          <cell r="C13">
            <v>100046.34</v>
          </cell>
        </row>
        <row r="14">
          <cell r="A14">
            <v>40702138</v>
          </cell>
          <cell r="B14" t="str">
            <v>SMYTON MARTINA</v>
          </cell>
          <cell r="C14">
            <v>60175.87</v>
          </cell>
        </row>
        <row r="15">
          <cell r="A15">
            <v>40704229</v>
          </cell>
          <cell r="B15" t="str">
            <v>MCELVANEY MARGOT</v>
          </cell>
          <cell r="C15">
            <v>52947.199999999997</v>
          </cell>
        </row>
        <row r="16">
          <cell r="A16">
            <v>40704760</v>
          </cell>
          <cell r="B16" t="str">
            <v>MANLEY DYMPNA</v>
          </cell>
          <cell r="C16">
            <v>32898.68</v>
          </cell>
        </row>
        <row r="17">
          <cell r="A17">
            <v>40707012</v>
          </cell>
          <cell r="B17" t="str">
            <v>DORRIS EMER</v>
          </cell>
          <cell r="C17">
            <v>47303.91</v>
          </cell>
        </row>
        <row r="18">
          <cell r="A18">
            <v>40707356</v>
          </cell>
          <cell r="B18" t="str">
            <v>BRENNAN LANA</v>
          </cell>
          <cell r="C18">
            <v>49942.53</v>
          </cell>
        </row>
        <row r="19">
          <cell r="A19">
            <v>40708419</v>
          </cell>
          <cell r="B19" t="str">
            <v>TEAGUE SIOBHAN</v>
          </cell>
          <cell r="C19">
            <v>44406.31</v>
          </cell>
        </row>
        <row r="20">
          <cell r="A20">
            <v>40712211</v>
          </cell>
          <cell r="B20" t="str">
            <v>GIBSON GRAINNE</v>
          </cell>
          <cell r="C20">
            <v>39903.46</v>
          </cell>
        </row>
        <row r="21">
          <cell r="A21">
            <v>40714472</v>
          </cell>
          <cell r="B21" t="str">
            <v>MCDERMOTT SINEAD</v>
          </cell>
          <cell r="C21">
            <v>13491.52</v>
          </cell>
        </row>
        <row r="22">
          <cell r="A22">
            <v>40714873</v>
          </cell>
          <cell r="B22" t="str">
            <v>TRAYNOR SARAH</v>
          </cell>
          <cell r="C22">
            <v>23713.97</v>
          </cell>
        </row>
        <row r="23">
          <cell r="A23">
            <v>40715253</v>
          </cell>
          <cell r="B23" t="str">
            <v>WALKER EDEL</v>
          </cell>
          <cell r="C23">
            <v>24772.21</v>
          </cell>
        </row>
        <row r="24">
          <cell r="A24">
            <v>40715262</v>
          </cell>
          <cell r="B24" t="str">
            <v>MULLEN AISLING</v>
          </cell>
          <cell r="C24">
            <v>13620.25</v>
          </cell>
        </row>
        <row r="25">
          <cell r="A25">
            <v>40715498</v>
          </cell>
          <cell r="B25" t="str">
            <v>MCCABE FIONA</v>
          </cell>
          <cell r="C25">
            <v>12920.12</v>
          </cell>
        </row>
        <row r="26">
          <cell r="A26">
            <v>40715499</v>
          </cell>
          <cell r="B26" t="str">
            <v>MCGUINNESS MARIAN</v>
          </cell>
          <cell r="C26">
            <v>23096.720000000001</v>
          </cell>
        </row>
        <row r="27">
          <cell r="A27">
            <v>40715566</v>
          </cell>
          <cell r="B27" t="str">
            <v>ROONEY FRANCETA</v>
          </cell>
          <cell r="C27">
            <v>47038.18</v>
          </cell>
        </row>
        <row r="28">
          <cell r="A28">
            <v>40715591</v>
          </cell>
          <cell r="B28" t="str">
            <v>MCGREEVY SINEAD</v>
          </cell>
          <cell r="C28">
            <v>42688.54</v>
          </cell>
        </row>
        <row r="29">
          <cell r="A29">
            <v>40920218</v>
          </cell>
          <cell r="B29" t="str">
            <v>DONOHOE OLIVER</v>
          </cell>
          <cell r="C29">
            <v>19449.54</v>
          </cell>
        </row>
        <row r="30">
          <cell r="A30">
            <v>40605530</v>
          </cell>
          <cell r="B30" t="str">
            <v>Darina Curran</v>
          </cell>
          <cell r="C30">
            <v>9960</v>
          </cell>
        </row>
        <row r="31">
          <cell r="A31">
            <v>40712367</v>
          </cell>
          <cell r="B31" t="str">
            <v>Taofeek Adebiyi</v>
          </cell>
          <cell r="C31">
            <v>8719</v>
          </cell>
        </row>
      </sheetData>
      <sheetData sheetId="38">
        <row r="4">
          <cell r="A4" t="str">
            <v>SAP No.</v>
          </cell>
          <cell r="B4" t="str">
            <v>Name</v>
          </cell>
          <cell r="C4" t="str">
            <v>Total</v>
          </cell>
        </row>
        <row r="5">
          <cell r="A5">
            <v>40013900</v>
          </cell>
          <cell r="B5" t="str">
            <v>TREANOR JOSEPHINE</v>
          </cell>
          <cell r="C5">
            <v>60365.610000000102</v>
          </cell>
        </row>
        <row r="6">
          <cell r="A6">
            <v>40034258</v>
          </cell>
          <cell r="B6" t="str">
            <v>FOX JOAN</v>
          </cell>
          <cell r="C6">
            <v>37765.35</v>
          </cell>
        </row>
        <row r="7">
          <cell r="A7">
            <v>40034339</v>
          </cell>
          <cell r="B7" t="str">
            <v>WHELAN CATHERINE</v>
          </cell>
          <cell r="C7">
            <v>44930.110000000095</v>
          </cell>
        </row>
        <row r="8">
          <cell r="A8">
            <v>40034347</v>
          </cell>
          <cell r="B8" t="str">
            <v>MCMAHON MARY</v>
          </cell>
          <cell r="C8">
            <v>19044.79</v>
          </cell>
        </row>
        <row r="9">
          <cell r="A9">
            <v>40034355</v>
          </cell>
          <cell r="B9" t="str">
            <v>BARKEY MARGARET</v>
          </cell>
          <cell r="C9">
            <v>30226.13</v>
          </cell>
        </row>
        <row r="10">
          <cell r="A10">
            <v>40035017</v>
          </cell>
          <cell r="B10" t="str">
            <v>GILSENAN ROSE</v>
          </cell>
          <cell r="C10">
            <v>69514.810000000172</v>
          </cell>
        </row>
        <row r="11">
          <cell r="A11">
            <v>40035181</v>
          </cell>
          <cell r="B11" t="str">
            <v>MCCARVILLE ITA</v>
          </cell>
          <cell r="C11">
            <v>43581.72</v>
          </cell>
        </row>
        <row r="12">
          <cell r="A12">
            <v>40035211</v>
          </cell>
          <cell r="B12" t="str">
            <v>LYNCH JOSEPHINE</v>
          </cell>
          <cell r="C12">
            <v>13873.83</v>
          </cell>
        </row>
        <row r="13">
          <cell r="A13">
            <v>40035467</v>
          </cell>
          <cell r="B13" t="str">
            <v>GORMAN SHEILA</v>
          </cell>
          <cell r="C13">
            <v>46647.8</v>
          </cell>
        </row>
        <row r="14">
          <cell r="A14">
            <v>40035505</v>
          </cell>
          <cell r="B14" t="str">
            <v>CALDWELL JOAN</v>
          </cell>
          <cell r="C14">
            <v>19268.04</v>
          </cell>
        </row>
        <row r="15">
          <cell r="A15">
            <v>40035696</v>
          </cell>
          <cell r="B15" t="str">
            <v>LENNON GERALDINE</v>
          </cell>
          <cell r="C15">
            <v>48371.400000000089</v>
          </cell>
        </row>
        <row r="16">
          <cell r="A16">
            <v>40035858</v>
          </cell>
          <cell r="B16" t="str">
            <v>CONNOLLY MARY</v>
          </cell>
          <cell r="C16">
            <v>49718.3</v>
          </cell>
        </row>
        <row r="17">
          <cell r="A17">
            <v>40050067</v>
          </cell>
          <cell r="B17" t="str">
            <v>MCKENNA MOIRA G.</v>
          </cell>
          <cell r="C17">
            <v>39003.06</v>
          </cell>
        </row>
        <row r="18">
          <cell r="A18">
            <v>40058793</v>
          </cell>
          <cell r="B18" t="str">
            <v>O'SULLIVAN IMELDA</v>
          </cell>
          <cell r="C18">
            <v>26652.720000000001</v>
          </cell>
        </row>
        <row r="19">
          <cell r="A19">
            <v>40059161</v>
          </cell>
          <cell r="B19" t="str">
            <v>GERAGHTY MARIE</v>
          </cell>
          <cell r="C19">
            <v>21413.95</v>
          </cell>
        </row>
        <row r="20">
          <cell r="A20">
            <v>40059269</v>
          </cell>
          <cell r="B20" t="str">
            <v>LENNON SHEILA</v>
          </cell>
          <cell r="C20">
            <v>48614.57</v>
          </cell>
        </row>
        <row r="21">
          <cell r="A21">
            <v>40059285</v>
          </cell>
          <cell r="B21" t="str">
            <v>MC CAFFREY BRIGID</v>
          </cell>
          <cell r="C21">
            <v>53013.41</v>
          </cell>
        </row>
        <row r="22">
          <cell r="A22">
            <v>40059358</v>
          </cell>
          <cell r="B22" t="str">
            <v>MCPHILLIPS ELIZABETH</v>
          </cell>
          <cell r="C22">
            <v>57728.86</v>
          </cell>
        </row>
        <row r="23">
          <cell r="A23">
            <v>40059374</v>
          </cell>
          <cell r="B23" t="str">
            <v>MCMANUS MARY</v>
          </cell>
          <cell r="C23">
            <v>10936.25</v>
          </cell>
        </row>
        <row r="24">
          <cell r="A24">
            <v>40066222</v>
          </cell>
          <cell r="B24" t="str">
            <v>QUIGLEY CATHERINE</v>
          </cell>
          <cell r="C24">
            <v>48954.15</v>
          </cell>
        </row>
        <row r="25">
          <cell r="A25">
            <v>40066281</v>
          </cell>
          <cell r="B25" t="str">
            <v>GALLIGAN MARY</v>
          </cell>
          <cell r="C25">
            <v>28280.66</v>
          </cell>
        </row>
        <row r="26">
          <cell r="A26">
            <v>40066567</v>
          </cell>
          <cell r="B26" t="str">
            <v>GARVEY MARY</v>
          </cell>
          <cell r="C26">
            <v>56169.26</v>
          </cell>
        </row>
        <row r="27">
          <cell r="A27">
            <v>40066575</v>
          </cell>
          <cell r="B27" t="str">
            <v>MONAHAN CATHERINE</v>
          </cell>
          <cell r="C27">
            <v>41251.500000000073</v>
          </cell>
        </row>
        <row r="28">
          <cell r="A28">
            <v>40071528</v>
          </cell>
          <cell r="B28" t="str">
            <v>BURBRIDGE MARIE</v>
          </cell>
          <cell r="C28">
            <v>49665.68</v>
          </cell>
        </row>
        <row r="29">
          <cell r="A29">
            <v>40071544</v>
          </cell>
          <cell r="B29" t="str">
            <v>KIERAN IRENE</v>
          </cell>
          <cell r="C29">
            <v>18105.72</v>
          </cell>
        </row>
        <row r="30">
          <cell r="A30">
            <v>40071676</v>
          </cell>
          <cell r="B30" t="str">
            <v>MCGETTIGAN VERONA</v>
          </cell>
          <cell r="C30">
            <v>23637.67</v>
          </cell>
        </row>
        <row r="31">
          <cell r="A31">
            <v>40071870</v>
          </cell>
          <cell r="B31" t="str">
            <v>BUCKLEY MARY</v>
          </cell>
          <cell r="C31">
            <v>51527.32</v>
          </cell>
        </row>
        <row r="32">
          <cell r="A32">
            <v>40071943</v>
          </cell>
          <cell r="B32" t="str">
            <v>WATTERS CAROLINE</v>
          </cell>
          <cell r="C32">
            <v>29457.420000000049</v>
          </cell>
        </row>
        <row r="33">
          <cell r="A33">
            <v>40081132</v>
          </cell>
          <cell r="B33" t="str">
            <v>MCARDLE BERNADETTE</v>
          </cell>
          <cell r="C33">
            <v>9375</v>
          </cell>
        </row>
        <row r="34">
          <cell r="A34">
            <v>40081574</v>
          </cell>
          <cell r="B34" t="str">
            <v>DUDGEON MARGARET</v>
          </cell>
          <cell r="C34">
            <v>33819.269999999997</v>
          </cell>
        </row>
        <row r="35">
          <cell r="A35">
            <v>40081817</v>
          </cell>
          <cell r="B35" t="str">
            <v>STEENSON ISOBEL</v>
          </cell>
          <cell r="C35">
            <v>57862.77</v>
          </cell>
        </row>
        <row r="36">
          <cell r="A36">
            <v>40090727</v>
          </cell>
          <cell r="B36" t="str">
            <v>MOYNA DEIRDRE</v>
          </cell>
          <cell r="C36">
            <v>48680.400000000052</v>
          </cell>
        </row>
        <row r="37">
          <cell r="A37">
            <v>40090948</v>
          </cell>
          <cell r="B37" t="str">
            <v>MCAREE MURPHY JACINTA</v>
          </cell>
          <cell r="C37">
            <v>45893.4</v>
          </cell>
        </row>
        <row r="38">
          <cell r="A38">
            <v>40097314</v>
          </cell>
          <cell r="B38" t="str">
            <v>MALLEN MARGARET M</v>
          </cell>
          <cell r="C38">
            <v>69405.08</v>
          </cell>
        </row>
        <row r="39">
          <cell r="A39">
            <v>40099864</v>
          </cell>
          <cell r="B39" t="str">
            <v>CONNOLLY GERALDINE</v>
          </cell>
          <cell r="C39">
            <v>39276.51</v>
          </cell>
        </row>
        <row r="40">
          <cell r="A40">
            <v>40502545</v>
          </cell>
          <cell r="B40" t="str">
            <v>MC GUIGAN CARMEL</v>
          </cell>
          <cell r="C40">
            <v>35499.900000000081</v>
          </cell>
        </row>
        <row r="41">
          <cell r="A41">
            <v>40509973</v>
          </cell>
          <cell r="B41" t="str">
            <v>CURRAN JANET</v>
          </cell>
          <cell r="C41">
            <v>33421.54</v>
          </cell>
        </row>
        <row r="42">
          <cell r="A42">
            <v>40510025</v>
          </cell>
          <cell r="B42" t="str">
            <v>MEEHAN KAREN</v>
          </cell>
          <cell r="C42">
            <v>35431.03</v>
          </cell>
        </row>
        <row r="43">
          <cell r="A43">
            <v>40512133</v>
          </cell>
          <cell r="B43" t="str">
            <v>MCCARRON MARIE</v>
          </cell>
          <cell r="C43">
            <v>51051.6</v>
          </cell>
        </row>
        <row r="44">
          <cell r="A44">
            <v>40513121</v>
          </cell>
          <cell r="B44" t="str">
            <v>MCGUIRK MARGARET</v>
          </cell>
          <cell r="C44">
            <v>54519.66</v>
          </cell>
        </row>
        <row r="45">
          <cell r="A45">
            <v>40515000</v>
          </cell>
          <cell r="B45" t="str">
            <v>MURPHY BERNADETTE</v>
          </cell>
          <cell r="C45">
            <v>1594.38</v>
          </cell>
        </row>
        <row r="46">
          <cell r="A46">
            <v>40518972</v>
          </cell>
          <cell r="B46" t="str">
            <v>ATKINSON GERALDINE</v>
          </cell>
          <cell r="C46">
            <v>20565.080000000002</v>
          </cell>
        </row>
        <row r="47">
          <cell r="A47">
            <v>40518980</v>
          </cell>
          <cell r="B47" t="str">
            <v>KILPATRICK PAULINE</v>
          </cell>
          <cell r="C47">
            <v>38559.14</v>
          </cell>
        </row>
        <row r="48">
          <cell r="A48">
            <v>40527572</v>
          </cell>
          <cell r="B48" t="str">
            <v>O'REILLY CARMEL</v>
          </cell>
          <cell r="C48">
            <v>51788.06000000007</v>
          </cell>
        </row>
        <row r="49">
          <cell r="A49">
            <v>40527769</v>
          </cell>
          <cell r="B49" t="str">
            <v>DOLAN JACQUELINE</v>
          </cell>
          <cell r="C49">
            <v>38451.72</v>
          </cell>
        </row>
        <row r="50">
          <cell r="A50">
            <v>40527890</v>
          </cell>
          <cell r="B50" t="str">
            <v>CORR HELEN</v>
          </cell>
          <cell r="C50">
            <v>3613.17</v>
          </cell>
        </row>
        <row r="51">
          <cell r="A51">
            <v>40529664</v>
          </cell>
          <cell r="B51" t="str">
            <v>MCKENNA FIONNUALA</v>
          </cell>
          <cell r="C51">
            <v>50607.76</v>
          </cell>
        </row>
        <row r="52">
          <cell r="A52">
            <v>40549401</v>
          </cell>
          <cell r="B52" t="str">
            <v>MCKENNA MARY G</v>
          </cell>
          <cell r="C52">
            <v>46188.78</v>
          </cell>
        </row>
        <row r="53">
          <cell r="A53">
            <v>40550493</v>
          </cell>
          <cell r="B53" t="str">
            <v>DUFFY FIDELMA</v>
          </cell>
          <cell r="C53">
            <v>50687.09</v>
          </cell>
        </row>
        <row r="54">
          <cell r="A54">
            <v>40552526</v>
          </cell>
          <cell r="B54" t="str">
            <v>O'CONNOR CHRISTOPHE</v>
          </cell>
          <cell r="C54">
            <v>49274.37</v>
          </cell>
        </row>
        <row r="55">
          <cell r="A55">
            <v>40556866</v>
          </cell>
          <cell r="B55" t="str">
            <v>MC NALLY MARY C</v>
          </cell>
          <cell r="C55">
            <v>49887.1</v>
          </cell>
        </row>
        <row r="56">
          <cell r="A56">
            <v>40562734</v>
          </cell>
          <cell r="B56" t="str">
            <v>TUMULTY PATRICIA</v>
          </cell>
          <cell r="C56">
            <v>31518.03</v>
          </cell>
        </row>
        <row r="57">
          <cell r="A57">
            <v>40563927</v>
          </cell>
          <cell r="B57" t="str">
            <v>MCALLISTER MARY</v>
          </cell>
          <cell r="C57">
            <v>30478.23</v>
          </cell>
        </row>
        <row r="58">
          <cell r="A58">
            <v>40565024</v>
          </cell>
          <cell r="B58" t="str">
            <v>QUIGLEY GRAINNE</v>
          </cell>
          <cell r="C58">
            <v>49073.33</v>
          </cell>
        </row>
        <row r="59">
          <cell r="A59">
            <v>40567639</v>
          </cell>
          <cell r="B59" t="str">
            <v>CORRIGAN REGINA</v>
          </cell>
          <cell r="C59">
            <v>49752.51</v>
          </cell>
        </row>
        <row r="60">
          <cell r="A60">
            <v>40569615</v>
          </cell>
          <cell r="B60" t="str">
            <v>MCDERMOTT GRAINNE</v>
          </cell>
          <cell r="C60">
            <v>39689.64</v>
          </cell>
        </row>
        <row r="61">
          <cell r="A61">
            <v>40569747</v>
          </cell>
          <cell r="B61" t="str">
            <v>CARROLL MARTINA</v>
          </cell>
          <cell r="C61">
            <v>24394.95</v>
          </cell>
        </row>
        <row r="62">
          <cell r="A62">
            <v>40575054</v>
          </cell>
          <cell r="B62" t="str">
            <v>ALLISTER DOREEN</v>
          </cell>
          <cell r="C62">
            <v>39470.21</v>
          </cell>
        </row>
        <row r="63">
          <cell r="A63">
            <v>40575070</v>
          </cell>
          <cell r="B63" t="str">
            <v>LOVETT CAROLINE</v>
          </cell>
          <cell r="C63">
            <v>56179.19</v>
          </cell>
        </row>
        <row r="64">
          <cell r="A64">
            <v>40575178</v>
          </cell>
          <cell r="B64" t="str">
            <v>MC CARVILLE KATE</v>
          </cell>
          <cell r="C64">
            <v>43952.61</v>
          </cell>
        </row>
        <row r="65">
          <cell r="A65">
            <v>40575313</v>
          </cell>
          <cell r="B65" t="str">
            <v>HUGHES UNA</v>
          </cell>
          <cell r="C65">
            <v>26143.27</v>
          </cell>
        </row>
        <row r="66">
          <cell r="A66">
            <v>40590673</v>
          </cell>
          <cell r="B66" t="str">
            <v>FITZPATRICK MARIA</v>
          </cell>
          <cell r="C66">
            <v>45858.09</v>
          </cell>
        </row>
        <row r="67">
          <cell r="A67">
            <v>40596337</v>
          </cell>
          <cell r="B67" t="str">
            <v>BREEN JOAN</v>
          </cell>
          <cell r="C67">
            <v>31159.93</v>
          </cell>
        </row>
        <row r="68">
          <cell r="A68">
            <v>40596485</v>
          </cell>
          <cell r="B68" t="str">
            <v>O'BRIEN BRIDGET</v>
          </cell>
          <cell r="C68">
            <v>42897.62</v>
          </cell>
        </row>
        <row r="69">
          <cell r="A69">
            <v>40596590</v>
          </cell>
          <cell r="B69" t="str">
            <v>MCNALLY FRANCES</v>
          </cell>
          <cell r="C69">
            <v>39052.629999999997</v>
          </cell>
        </row>
        <row r="70">
          <cell r="A70">
            <v>40596779</v>
          </cell>
          <cell r="B70" t="str">
            <v>MC ENEANEY MARGARET</v>
          </cell>
          <cell r="C70">
            <v>28685.77</v>
          </cell>
        </row>
        <row r="71">
          <cell r="A71">
            <v>40704249</v>
          </cell>
          <cell r="B71" t="str">
            <v>CONNELL NIAMH</v>
          </cell>
          <cell r="C71">
            <v>36056.99</v>
          </cell>
        </row>
        <row r="72">
          <cell r="A72">
            <v>40708073</v>
          </cell>
          <cell r="B72" t="str">
            <v>MCAREE LINDA</v>
          </cell>
          <cell r="C72">
            <v>44184.39</v>
          </cell>
        </row>
        <row r="73">
          <cell r="A73">
            <v>40708506</v>
          </cell>
          <cell r="B73" t="str">
            <v>MCKENNA HELEN (TER</v>
          </cell>
          <cell r="C73">
            <v>45388.34</v>
          </cell>
        </row>
        <row r="74">
          <cell r="A74">
            <v>40709587</v>
          </cell>
          <cell r="B74" t="str">
            <v>WILKINSON BRIGITTE</v>
          </cell>
          <cell r="C74">
            <v>36510.879999999997</v>
          </cell>
        </row>
        <row r="75">
          <cell r="A75">
            <v>40710308</v>
          </cell>
          <cell r="B75" t="str">
            <v>MCGARVEY JEAN</v>
          </cell>
          <cell r="C75">
            <v>7692.33</v>
          </cell>
        </row>
        <row r="76">
          <cell r="A76">
            <v>40713966</v>
          </cell>
          <cell r="B76" t="str">
            <v>MCVEY DONNA</v>
          </cell>
          <cell r="C76">
            <v>57077.68</v>
          </cell>
        </row>
      </sheetData>
      <sheetData sheetId="39">
        <row r="4">
          <cell r="A4" t="str">
            <v>SAP No.</v>
          </cell>
          <cell r="B4" t="str">
            <v>Name</v>
          </cell>
          <cell r="C4" t="str">
            <v>Total</v>
          </cell>
        </row>
        <row r="5">
          <cell r="A5">
            <v>40034606</v>
          </cell>
          <cell r="B5" t="str">
            <v>SHALVEY CHARLES</v>
          </cell>
          <cell r="C5">
            <v>1848.59</v>
          </cell>
        </row>
        <row r="6">
          <cell r="A6">
            <v>40034622</v>
          </cell>
          <cell r="B6" t="str">
            <v>ARMSTRONG LORNA</v>
          </cell>
          <cell r="C6">
            <v>2018.72</v>
          </cell>
        </row>
        <row r="7">
          <cell r="A7">
            <v>40052531</v>
          </cell>
          <cell r="B7" t="str">
            <v>CASSIDY PHILIP</v>
          </cell>
          <cell r="C7">
            <v>35261.1</v>
          </cell>
        </row>
        <row r="8">
          <cell r="A8">
            <v>40518840</v>
          </cell>
          <cell r="B8" t="str">
            <v>GILLEESE BEULAH</v>
          </cell>
          <cell r="C8">
            <v>38016.089999999997</v>
          </cell>
        </row>
        <row r="9">
          <cell r="A9">
            <v>40556653</v>
          </cell>
          <cell r="B9" t="str">
            <v>CROARKIN JAMES</v>
          </cell>
          <cell r="C9">
            <v>36809.620000000054</v>
          </cell>
        </row>
        <row r="10">
          <cell r="A10">
            <v>40578916</v>
          </cell>
          <cell r="B10" t="str">
            <v>MOLLOY ROSALEEN</v>
          </cell>
          <cell r="C10">
            <v>25091.02</v>
          </cell>
        </row>
        <row r="11">
          <cell r="A11">
            <v>40578983</v>
          </cell>
          <cell r="B11" t="str">
            <v>STEWART ELIZABETH</v>
          </cell>
          <cell r="C11">
            <v>2359.59</v>
          </cell>
        </row>
        <row r="12">
          <cell r="A12">
            <v>40579149</v>
          </cell>
          <cell r="B12" t="str">
            <v>FLOOD MICHAEL</v>
          </cell>
          <cell r="C12">
            <v>31281.599999999999</v>
          </cell>
        </row>
        <row r="13">
          <cell r="A13">
            <v>40596817</v>
          </cell>
          <cell r="B13" t="str">
            <v>MORGAN GRAINNE</v>
          </cell>
          <cell r="C13">
            <v>11442.17</v>
          </cell>
        </row>
        <row r="14">
          <cell r="A14">
            <v>40596884</v>
          </cell>
          <cell r="B14" t="str">
            <v>FITZPATRICK EIMEAR</v>
          </cell>
          <cell r="C14">
            <v>31880.639999999999</v>
          </cell>
        </row>
        <row r="15">
          <cell r="A15">
            <v>40603317</v>
          </cell>
          <cell r="B15" t="str">
            <v>MCCAUGHEY BRIDIE</v>
          </cell>
          <cell r="C15">
            <v>33056.639999999999</v>
          </cell>
        </row>
        <row r="16">
          <cell r="A16">
            <v>40607509</v>
          </cell>
          <cell r="B16" t="str">
            <v>MC DERMOTT PATRICIA</v>
          </cell>
          <cell r="C16">
            <v>36428.230000000003</v>
          </cell>
        </row>
        <row r="17">
          <cell r="A17">
            <v>40701419</v>
          </cell>
          <cell r="B17" t="str">
            <v>LENNON ORLA MARY</v>
          </cell>
          <cell r="C17">
            <v>1473.04</v>
          </cell>
        </row>
        <row r="18">
          <cell r="A18">
            <v>40701742</v>
          </cell>
          <cell r="B18" t="str">
            <v>MCAREE SIOBHAN</v>
          </cell>
          <cell r="C18">
            <v>30494.75</v>
          </cell>
        </row>
        <row r="19">
          <cell r="A19">
            <v>40701925</v>
          </cell>
          <cell r="B19" t="str">
            <v>MCCARVILLE DENISE</v>
          </cell>
          <cell r="C19">
            <v>23050.51</v>
          </cell>
        </row>
        <row r="20">
          <cell r="A20">
            <v>40702021</v>
          </cell>
          <cell r="B20" t="str">
            <v>KELLY KATHLEEN</v>
          </cell>
          <cell r="C20">
            <v>35238.800000000003</v>
          </cell>
        </row>
        <row r="21">
          <cell r="A21">
            <v>40703109</v>
          </cell>
          <cell r="B21" t="str">
            <v>MCENTEE MARY</v>
          </cell>
          <cell r="C21">
            <v>29941.55</v>
          </cell>
        </row>
        <row r="22">
          <cell r="A22">
            <v>40704382</v>
          </cell>
          <cell r="B22" t="str">
            <v>MC KENNA MARGARET</v>
          </cell>
          <cell r="C22">
            <v>24673.98</v>
          </cell>
        </row>
        <row r="23">
          <cell r="A23">
            <v>40706405</v>
          </cell>
          <cell r="B23" t="str">
            <v>MCGARRY MARTINA</v>
          </cell>
          <cell r="C23">
            <v>28594.12</v>
          </cell>
        </row>
        <row r="24">
          <cell r="A24">
            <v>40706614</v>
          </cell>
          <cell r="B24" t="str">
            <v>MC NALLY ROISIN</v>
          </cell>
          <cell r="C24">
            <v>22954.31</v>
          </cell>
        </row>
        <row r="25">
          <cell r="A25">
            <v>40707351</v>
          </cell>
          <cell r="B25" t="str">
            <v>O'REILLY ANITA</v>
          </cell>
          <cell r="C25">
            <v>28953.64</v>
          </cell>
        </row>
        <row r="26">
          <cell r="A26">
            <v>40707391</v>
          </cell>
          <cell r="B26" t="str">
            <v>CASSIDY ANNIE</v>
          </cell>
          <cell r="C26">
            <v>23611.99</v>
          </cell>
        </row>
        <row r="27">
          <cell r="A27">
            <v>40707427</v>
          </cell>
          <cell r="B27" t="str">
            <v>CASEY TANYA</v>
          </cell>
          <cell r="C27">
            <v>14685.51</v>
          </cell>
        </row>
        <row r="28">
          <cell r="A28">
            <v>40707854</v>
          </cell>
          <cell r="B28" t="str">
            <v>ASKIN SELINA</v>
          </cell>
          <cell r="C28">
            <v>28254.880000000001</v>
          </cell>
        </row>
        <row r="29">
          <cell r="A29">
            <v>40708662</v>
          </cell>
          <cell r="B29" t="str">
            <v>CAULFIELD EMMA</v>
          </cell>
          <cell r="C29">
            <v>28296.85</v>
          </cell>
        </row>
        <row r="30">
          <cell r="A30">
            <v>40709349</v>
          </cell>
          <cell r="B30" t="str">
            <v>HOUSTON FRANCES</v>
          </cell>
          <cell r="C30">
            <v>23829.919999999998</v>
          </cell>
        </row>
        <row r="31">
          <cell r="A31">
            <v>40709602</v>
          </cell>
          <cell r="B31" t="str">
            <v>TREANOR AINE</v>
          </cell>
          <cell r="C31">
            <v>24896.959999999999</v>
          </cell>
        </row>
        <row r="32">
          <cell r="A32">
            <v>40709677</v>
          </cell>
          <cell r="B32" t="str">
            <v>MURRAY EMMA</v>
          </cell>
          <cell r="C32">
            <v>25843.31</v>
          </cell>
        </row>
        <row r="33">
          <cell r="A33">
            <v>40710822</v>
          </cell>
          <cell r="B33" t="str">
            <v>MCCABE CAROLINE</v>
          </cell>
          <cell r="C33">
            <v>25591.98</v>
          </cell>
        </row>
        <row r="34">
          <cell r="A34">
            <v>40710998</v>
          </cell>
          <cell r="B34" t="str">
            <v>NORTH MARTINA</v>
          </cell>
          <cell r="C34">
            <v>15501.2</v>
          </cell>
        </row>
        <row r="35">
          <cell r="A35">
            <v>40711362</v>
          </cell>
          <cell r="B35" t="str">
            <v>MCCARRON THERESA</v>
          </cell>
          <cell r="C35">
            <v>25697.54</v>
          </cell>
        </row>
        <row r="36">
          <cell r="A36">
            <v>40900208</v>
          </cell>
          <cell r="B36" t="str">
            <v>O'HAGAN JOSEPHINE</v>
          </cell>
          <cell r="C36">
            <v>48622.19</v>
          </cell>
        </row>
        <row r="37">
          <cell r="A37">
            <v>40909161</v>
          </cell>
          <cell r="B37" t="str">
            <v>DUFFY CATHERINE</v>
          </cell>
          <cell r="C37">
            <v>4222.72</v>
          </cell>
        </row>
      </sheetData>
      <sheetData sheetId="40"/>
      <sheetData sheetId="41">
        <row r="4">
          <cell r="A4" t="str">
            <v>SAP No.</v>
          </cell>
          <cell r="B4" t="str">
            <v>Name</v>
          </cell>
          <cell r="C4" t="str">
            <v>Total</v>
          </cell>
        </row>
        <row r="5">
          <cell r="A5">
            <v>40033286</v>
          </cell>
          <cell r="B5" t="str">
            <v>MCNALLY MARGARET</v>
          </cell>
          <cell r="C5">
            <v>7110.14</v>
          </cell>
        </row>
        <row r="6">
          <cell r="A6">
            <v>40033677</v>
          </cell>
          <cell r="B6" t="str">
            <v>LAVERY BERNADETTE</v>
          </cell>
          <cell r="C6">
            <v>29653.040000000001</v>
          </cell>
        </row>
        <row r="7">
          <cell r="A7">
            <v>40035009</v>
          </cell>
          <cell r="B7" t="str">
            <v>ADMINISTRATOR REVEREND</v>
          </cell>
          <cell r="C7">
            <v>3288.6</v>
          </cell>
        </row>
        <row r="8">
          <cell r="A8">
            <v>40049727</v>
          </cell>
          <cell r="B8" t="str">
            <v>LEONARD PAULINE</v>
          </cell>
          <cell r="C8">
            <v>11391.9</v>
          </cell>
        </row>
        <row r="9">
          <cell r="A9">
            <v>40059102</v>
          </cell>
          <cell r="B9" t="str">
            <v>CLEERE SUSAN</v>
          </cell>
          <cell r="C9">
            <v>18050.61</v>
          </cell>
        </row>
        <row r="10">
          <cell r="A10">
            <v>40066095</v>
          </cell>
          <cell r="B10" t="str">
            <v>O'BRIEN ANN-MARIE</v>
          </cell>
          <cell r="C10">
            <v>31143.55</v>
          </cell>
        </row>
        <row r="11">
          <cell r="A11">
            <v>40066710</v>
          </cell>
          <cell r="B11" t="str">
            <v>O'REILLY PATRICIA</v>
          </cell>
          <cell r="C11">
            <v>32563.52</v>
          </cell>
        </row>
        <row r="12">
          <cell r="A12">
            <v>40066907</v>
          </cell>
          <cell r="B12" t="str">
            <v>O HAGAN MARY C</v>
          </cell>
          <cell r="C12">
            <v>15151.36</v>
          </cell>
        </row>
        <row r="13">
          <cell r="A13">
            <v>40081043</v>
          </cell>
          <cell r="B13" t="str">
            <v>TIBBY ANN MARIE</v>
          </cell>
          <cell r="C13">
            <v>36446.730000000003</v>
          </cell>
        </row>
        <row r="14">
          <cell r="A14">
            <v>40081493</v>
          </cell>
          <cell r="B14" t="str">
            <v>MCMEEL MARIE</v>
          </cell>
          <cell r="C14">
            <v>23972.19</v>
          </cell>
        </row>
        <row r="15">
          <cell r="A15">
            <v>40085790</v>
          </cell>
          <cell r="B15" t="str">
            <v>CROARKIN THERESE</v>
          </cell>
          <cell r="C15">
            <v>19778.810000000001</v>
          </cell>
        </row>
        <row r="16">
          <cell r="A16">
            <v>40088544</v>
          </cell>
          <cell r="B16" t="str">
            <v>REILLY EILEEN</v>
          </cell>
          <cell r="C16">
            <v>19673.66</v>
          </cell>
        </row>
        <row r="17">
          <cell r="A17">
            <v>40091049</v>
          </cell>
          <cell r="B17" t="str">
            <v>MC DERMOTT KATHLEEN</v>
          </cell>
          <cell r="C17">
            <v>15115.26</v>
          </cell>
        </row>
        <row r="18">
          <cell r="A18">
            <v>40091103</v>
          </cell>
          <cell r="B18" t="str">
            <v>MCQUAID SIOBHAN</v>
          </cell>
          <cell r="C18">
            <v>34336.839999999997</v>
          </cell>
        </row>
        <row r="19">
          <cell r="A19">
            <v>40099686</v>
          </cell>
          <cell r="B19" t="str">
            <v>MCARDLE MARIE</v>
          </cell>
          <cell r="C19">
            <v>30540.18</v>
          </cell>
        </row>
        <row r="20">
          <cell r="A20">
            <v>40502561</v>
          </cell>
          <cell r="B20" t="str">
            <v>MCCRUDDEN MAJELLA</v>
          </cell>
          <cell r="C20">
            <v>26746</v>
          </cell>
        </row>
        <row r="21">
          <cell r="A21">
            <v>40512184</v>
          </cell>
          <cell r="B21" t="str">
            <v>FINNEGAN CHRISTINE</v>
          </cell>
          <cell r="C21">
            <v>24746.79</v>
          </cell>
        </row>
        <row r="22">
          <cell r="A22">
            <v>40513423</v>
          </cell>
          <cell r="B22" t="str">
            <v>CASSIDY PATRICIA</v>
          </cell>
          <cell r="C22">
            <v>34135.910000000003</v>
          </cell>
        </row>
        <row r="23">
          <cell r="A23">
            <v>40513482</v>
          </cell>
          <cell r="B23" t="str">
            <v>MAGUIRE-MOHAN FIONNUALA</v>
          </cell>
          <cell r="C23">
            <v>32987.06</v>
          </cell>
        </row>
        <row r="24">
          <cell r="A24">
            <v>40513539</v>
          </cell>
          <cell r="B24" t="str">
            <v>CORRIGAN MAIREAD</v>
          </cell>
          <cell r="C24">
            <v>25706.26</v>
          </cell>
        </row>
        <row r="25">
          <cell r="A25">
            <v>40517143</v>
          </cell>
          <cell r="B25" t="str">
            <v>DEIGHAN FIONNUALA</v>
          </cell>
          <cell r="C25">
            <v>33801.1</v>
          </cell>
        </row>
        <row r="26">
          <cell r="A26">
            <v>40517194</v>
          </cell>
          <cell r="B26" t="str">
            <v>MCCULLY MARIE</v>
          </cell>
          <cell r="C26">
            <v>36610.300000000003</v>
          </cell>
        </row>
        <row r="27">
          <cell r="A27">
            <v>40569852</v>
          </cell>
          <cell r="B27" t="str">
            <v>MC GUINNESS VERONICA</v>
          </cell>
          <cell r="C27">
            <v>14568.87</v>
          </cell>
        </row>
        <row r="28">
          <cell r="A28">
            <v>40580031</v>
          </cell>
          <cell r="B28" t="str">
            <v>CONNOLLY SIOBHAN</v>
          </cell>
          <cell r="C28">
            <v>1756.71</v>
          </cell>
        </row>
        <row r="29">
          <cell r="A29">
            <v>40701924</v>
          </cell>
          <cell r="B29" t="str">
            <v>MC KENNA NADINE</v>
          </cell>
          <cell r="C29">
            <v>31551.1</v>
          </cell>
        </row>
        <row r="30">
          <cell r="A30">
            <v>40709137</v>
          </cell>
          <cell r="B30" t="str">
            <v>BERRY IAN</v>
          </cell>
          <cell r="C30">
            <v>1757.52</v>
          </cell>
        </row>
        <row r="31">
          <cell r="A31">
            <v>40711382</v>
          </cell>
          <cell r="B31" t="str">
            <v>MCKENNA ANN</v>
          </cell>
          <cell r="C31">
            <v>27579.67</v>
          </cell>
        </row>
      </sheetData>
      <sheetData sheetId="42">
        <row r="4">
          <cell r="A4" t="str">
            <v>SAP No.</v>
          </cell>
          <cell r="B4" t="str">
            <v>Name</v>
          </cell>
          <cell r="C4" t="str">
            <v>Total</v>
          </cell>
        </row>
        <row r="5">
          <cell r="A5">
            <v>40033014</v>
          </cell>
          <cell r="B5" t="str">
            <v>MCMAHON PATRICK</v>
          </cell>
          <cell r="C5">
            <v>18322.03</v>
          </cell>
        </row>
        <row r="6">
          <cell r="A6">
            <v>40033103</v>
          </cell>
          <cell r="B6" t="str">
            <v>WOODS MARTIN</v>
          </cell>
          <cell r="C6">
            <v>14626.45</v>
          </cell>
        </row>
        <row r="7">
          <cell r="A7">
            <v>40033197</v>
          </cell>
          <cell r="B7" t="str">
            <v>REILLY JANE</v>
          </cell>
          <cell r="C7">
            <v>33939.11</v>
          </cell>
        </row>
        <row r="8">
          <cell r="A8">
            <v>40033200</v>
          </cell>
          <cell r="B8" t="str">
            <v>MCKENNA PATRICIA</v>
          </cell>
          <cell r="C8">
            <v>31065.29</v>
          </cell>
        </row>
        <row r="9">
          <cell r="A9">
            <v>40033340</v>
          </cell>
          <cell r="B9" t="str">
            <v>MURRAY KATHLEEN</v>
          </cell>
          <cell r="C9">
            <v>547.20000000000005</v>
          </cell>
        </row>
        <row r="10">
          <cell r="A10">
            <v>40033375</v>
          </cell>
          <cell r="B10" t="str">
            <v>SHERLOCK TERESA</v>
          </cell>
          <cell r="C10">
            <v>1969.83</v>
          </cell>
        </row>
        <row r="11">
          <cell r="A11">
            <v>40033669</v>
          </cell>
          <cell r="B11" t="str">
            <v>MCCRUDDEN NOREEN</v>
          </cell>
          <cell r="C11">
            <v>35170.120000000003</v>
          </cell>
        </row>
        <row r="12">
          <cell r="A12">
            <v>40033855</v>
          </cell>
          <cell r="B12" t="str">
            <v>CONWAY MARY</v>
          </cell>
          <cell r="C12">
            <v>31318.99</v>
          </cell>
        </row>
        <row r="13">
          <cell r="A13">
            <v>40035815</v>
          </cell>
          <cell r="B13" t="str">
            <v>TREANOR BRIEGE</v>
          </cell>
          <cell r="C13">
            <v>20420.03</v>
          </cell>
        </row>
        <row r="14">
          <cell r="A14">
            <v>40049514</v>
          </cell>
          <cell r="B14" t="str">
            <v>MCNALLY TERESA</v>
          </cell>
          <cell r="C14">
            <v>35469.360000000001</v>
          </cell>
        </row>
        <row r="15">
          <cell r="A15">
            <v>40058475</v>
          </cell>
          <cell r="B15" t="str">
            <v>REILLY MARGARET</v>
          </cell>
          <cell r="C15">
            <v>27669.49</v>
          </cell>
        </row>
        <row r="16">
          <cell r="A16">
            <v>40081213</v>
          </cell>
          <cell r="B16" t="str">
            <v>BOYD MONICA</v>
          </cell>
          <cell r="C16">
            <v>22203.25</v>
          </cell>
        </row>
        <row r="17">
          <cell r="A17">
            <v>40081523</v>
          </cell>
          <cell r="B17" t="str">
            <v>LEONARD CATHERINE</v>
          </cell>
          <cell r="C17">
            <v>31310.46</v>
          </cell>
        </row>
        <row r="18">
          <cell r="A18">
            <v>40091197</v>
          </cell>
          <cell r="B18" t="str">
            <v>PATTERSON HAZIL</v>
          </cell>
          <cell r="C18">
            <v>17478.84</v>
          </cell>
        </row>
        <row r="19">
          <cell r="A19">
            <v>40091324</v>
          </cell>
          <cell r="B19" t="str">
            <v>CORLEY MARIAN</v>
          </cell>
          <cell r="C19">
            <v>1394.5</v>
          </cell>
        </row>
        <row r="20">
          <cell r="A20">
            <v>40097543</v>
          </cell>
          <cell r="B20" t="str">
            <v>MCGINNITY CLAIRE</v>
          </cell>
          <cell r="C20">
            <v>28034.17</v>
          </cell>
        </row>
        <row r="21">
          <cell r="A21">
            <v>40099821</v>
          </cell>
          <cell r="B21" t="str">
            <v>MCPHILLIPS MARIE</v>
          </cell>
          <cell r="C21">
            <v>16967.04</v>
          </cell>
        </row>
        <row r="22">
          <cell r="A22">
            <v>40505161</v>
          </cell>
          <cell r="B22" t="str">
            <v>CONLON NUALA</v>
          </cell>
          <cell r="C22">
            <v>522.61</v>
          </cell>
        </row>
        <row r="23">
          <cell r="A23">
            <v>40509914</v>
          </cell>
          <cell r="B23" t="str">
            <v>O'GARA OLIVER</v>
          </cell>
          <cell r="C23">
            <v>29980.43</v>
          </cell>
        </row>
        <row r="24">
          <cell r="A24">
            <v>40527661</v>
          </cell>
          <cell r="B24" t="str">
            <v>BRADLEY EUGENE</v>
          </cell>
          <cell r="C24">
            <v>35183.42</v>
          </cell>
        </row>
        <row r="25">
          <cell r="A25">
            <v>40529389</v>
          </cell>
          <cell r="B25" t="str">
            <v>KEENAN JOHN</v>
          </cell>
          <cell r="C25">
            <v>36057.279999999999</v>
          </cell>
        </row>
        <row r="26">
          <cell r="A26">
            <v>40533696</v>
          </cell>
          <cell r="B26" t="str">
            <v>KEENAN MARY</v>
          </cell>
          <cell r="C26">
            <v>13676.39</v>
          </cell>
        </row>
        <row r="27">
          <cell r="A27">
            <v>40544922</v>
          </cell>
          <cell r="B27" t="str">
            <v>FITZPATRICK DYMPNA</v>
          </cell>
          <cell r="C27">
            <v>3901.2</v>
          </cell>
        </row>
        <row r="28">
          <cell r="A28">
            <v>40549487</v>
          </cell>
          <cell r="B28" t="str">
            <v>CLERKIN PATRICIA</v>
          </cell>
          <cell r="C28">
            <v>37322.730000000003</v>
          </cell>
        </row>
        <row r="29">
          <cell r="A29">
            <v>40569577</v>
          </cell>
          <cell r="B29" t="str">
            <v>MCQUAID DECLAN</v>
          </cell>
          <cell r="C29">
            <v>36604.82</v>
          </cell>
        </row>
        <row r="30">
          <cell r="A30">
            <v>40575216</v>
          </cell>
          <cell r="B30" t="str">
            <v>MC NALLY MARY</v>
          </cell>
          <cell r="C30">
            <v>871.72</v>
          </cell>
        </row>
        <row r="31">
          <cell r="A31">
            <v>40578959</v>
          </cell>
          <cell r="B31" t="str">
            <v>LAMBE DEIRDRE</v>
          </cell>
          <cell r="C31">
            <v>32244.14</v>
          </cell>
        </row>
        <row r="32">
          <cell r="A32">
            <v>40579203</v>
          </cell>
          <cell r="B32" t="str">
            <v>MULLIGAN DERENELLA</v>
          </cell>
          <cell r="C32">
            <v>31661.03</v>
          </cell>
        </row>
        <row r="33">
          <cell r="A33">
            <v>40579327</v>
          </cell>
          <cell r="B33" t="str">
            <v>ANDERSON CAROL</v>
          </cell>
          <cell r="C33">
            <v>31886.01</v>
          </cell>
        </row>
        <row r="34">
          <cell r="A34">
            <v>40590592</v>
          </cell>
          <cell r="B34" t="str">
            <v>GORMAN ROSALEEN</v>
          </cell>
          <cell r="C34">
            <v>24964.78</v>
          </cell>
        </row>
        <row r="35">
          <cell r="A35">
            <v>40596043</v>
          </cell>
          <cell r="B35" t="str">
            <v>KELLY JOHN P.</v>
          </cell>
          <cell r="C35">
            <v>36436.239999999998</v>
          </cell>
        </row>
        <row r="36">
          <cell r="A36">
            <v>40701526</v>
          </cell>
          <cell r="B36" t="str">
            <v>MCKENNA GRAINNE</v>
          </cell>
          <cell r="C36">
            <v>14413.54</v>
          </cell>
        </row>
        <row r="37">
          <cell r="A37">
            <v>40701627</v>
          </cell>
          <cell r="B37" t="str">
            <v>BURKE ANGELA</v>
          </cell>
          <cell r="C37">
            <v>20493.95</v>
          </cell>
        </row>
        <row r="38">
          <cell r="A38">
            <v>40702136</v>
          </cell>
          <cell r="B38" t="str">
            <v>MCPHILLIPS TERESA</v>
          </cell>
          <cell r="C38">
            <v>22749.73</v>
          </cell>
        </row>
        <row r="39">
          <cell r="A39">
            <v>40704552</v>
          </cell>
          <cell r="B39" t="str">
            <v>PRUNTY PATRICIA</v>
          </cell>
          <cell r="C39">
            <v>21049.25</v>
          </cell>
        </row>
        <row r="40">
          <cell r="A40">
            <v>40704974</v>
          </cell>
          <cell r="B40" t="str">
            <v>CASSIDY LEO</v>
          </cell>
          <cell r="C40">
            <v>30737.43</v>
          </cell>
        </row>
        <row r="41">
          <cell r="A41">
            <v>40704998</v>
          </cell>
          <cell r="B41" t="str">
            <v>MARKEY MARTINA</v>
          </cell>
          <cell r="C41">
            <v>35285.58</v>
          </cell>
        </row>
        <row r="42">
          <cell r="A42">
            <v>40707482</v>
          </cell>
          <cell r="B42" t="str">
            <v>MCPHILLIPS ELIZABETH</v>
          </cell>
          <cell r="C42">
            <v>30836.25</v>
          </cell>
        </row>
        <row r="43">
          <cell r="A43">
            <v>40708513</v>
          </cell>
          <cell r="B43" t="str">
            <v>MARTIN ANTHONY</v>
          </cell>
          <cell r="C43">
            <v>34117.699999999997</v>
          </cell>
        </row>
        <row r="44">
          <cell r="A44">
            <v>40709591</v>
          </cell>
          <cell r="B44" t="str">
            <v>TREANOR JANET</v>
          </cell>
          <cell r="C44">
            <v>17089.93</v>
          </cell>
        </row>
        <row r="45">
          <cell r="A45">
            <v>40909087</v>
          </cell>
          <cell r="B45" t="str">
            <v>TREANOR CATHERINE</v>
          </cell>
          <cell r="C45">
            <v>28793.4</v>
          </cell>
        </row>
        <row r="46">
          <cell r="A46">
            <v>40909267</v>
          </cell>
          <cell r="B46" t="str">
            <v>TIERNEY MARIA</v>
          </cell>
          <cell r="C46">
            <v>4630.8900000000003</v>
          </cell>
        </row>
      </sheetData>
      <sheetData sheetId="43"/>
      <sheetData sheetId="44"/>
      <sheetData sheetId="45"/>
      <sheetData sheetId="46" refreshError="1"/>
      <sheetData sheetId="4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sfer listing"/>
      <sheetName val="Lookups"/>
      <sheetName val="Summ"/>
    </sheetNames>
    <sheetDataSet>
      <sheetData sheetId="0"/>
      <sheetData sheetId="1">
        <row r="2">
          <cell r="A2" t="str">
            <v>Yes</v>
          </cell>
          <cell r="B2">
            <v>2015</v>
          </cell>
          <cell r="F2" t="str">
            <v>16-001-001</v>
          </cell>
          <cell r="L2" t="str">
            <v>(Out of Use in 2008) Carol Ivory</v>
          </cell>
        </row>
        <row r="3">
          <cell r="A3" t="str">
            <v>No</v>
          </cell>
          <cell r="B3">
            <v>2016</v>
          </cell>
          <cell r="F3" t="str">
            <v>16-002-001</v>
          </cell>
          <cell r="L3" t="str">
            <v>(Out of Use in 2008) Damian Casey</v>
          </cell>
        </row>
        <row r="4">
          <cell r="B4">
            <v>2017</v>
          </cell>
          <cell r="F4" t="str">
            <v>16-002-002</v>
          </cell>
          <cell r="L4" t="str">
            <v>(Out of Use in 2008) Darren Griffin</v>
          </cell>
        </row>
        <row r="5">
          <cell r="B5">
            <v>2018</v>
          </cell>
          <cell r="F5" t="str">
            <v>16-002-003</v>
          </cell>
          <cell r="L5" t="str">
            <v>(Out of Use in 2008) Dougie Beaton</v>
          </cell>
        </row>
        <row r="6">
          <cell r="B6">
            <v>2019</v>
          </cell>
          <cell r="F6" t="str">
            <v>16-002-004</v>
          </cell>
          <cell r="L6" t="str">
            <v>(Out of Use in 2008) John Davis</v>
          </cell>
        </row>
        <row r="7">
          <cell r="B7">
            <v>2020</v>
          </cell>
          <cell r="F7" t="str">
            <v>16-002-005</v>
          </cell>
          <cell r="L7" t="str">
            <v>(Out of Use in 2008) John Smith</v>
          </cell>
        </row>
        <row r="8">
          <cell r="F8" t="str">
            <v>16-002-006</v>
          </cell>
          <cell r="L8" t="str">
            <v>(Out of Use in 2008) Maria Fleming</v>
          </cell>
        </row>
        <row r="9">
          <cell r="F9" t="str">
            <v>16-002-007</v>
          </cell>
          <cell r="L9" t="str">
            <v>(Out of Use in 2008) Marion Kennedy</v>
          </cell>
        </row>
        <row r="10">
          <cell r="F10" t="str">
            <v>16-002-008</v>
          </cell>
          <cell r="L10" t="str">
            <v>(Out of Use in 2008) Mary Hynes</v>
          </cell>
        </row>
        <row r="11">
          <cell r="F11" t="str">
            <v>16-002-009</v>
          </cell>
          <cell r="L11" t="str">
            <v>(Out of Use in 2008) Michele Tait</v>
          </cell>
        </row>
        <row r="12">
          <cell r="F12" t="str">
            <v>16-002-010</v>
          </cell>
          <cell r="L12" t="str">
            <v>(Out of Use in 2008) Mo Flynn</v>
          </cell>
        </row>
        <row r="13">
          <cell r="C13" t="str">
            <v>Dec</v>
          </cell>
          <cell r="F13" t="str">
            <v>16-002-011</v>
          </cell>
          <cell r="L13" t="str">
            <v>(Out of Use in 2008) Nicole Greenan</v>
          </cell>
        </row>
        <row r="14">
          <cell r="F14" t="str">
            <v>16-002-012</v>
          </cell>
          <cell r="L14" t="str">
            <v xml:space="preserve">(Out of Use in 2008) Patricia Blunden </v>
          </cell>
        </row>
        <row r="15">
          <cell r="F15" t="str">
            <v>16-002-013</v>
          </cell>
          <cell r="L15" t="str">
            <v>(Out of Use in 2008) Sheila O'Malley</v>
          </cell>
        </row>
        <row r="16">
          <cell r="F16" t="str">
            <v>16-002-014</v>
          </cell>
          <cell r="L16" t="str">
            <v>(Out of Use in 2008) Suzanne Kirwan</v>
          </cell>
        </row>
        <row r="17">
          <cell r="F17" t="str">
            <v>16-002-015</v>
          </cell>
          <cell r="L17" t="str">
            <v>(Out of Use in 2008) Yvonne O'Neil</v>
          </cell>
        </row>
        <row r="18">
          <cell r="F18" t="str">
            <v>16-002-016</v>
          </cell>
          <cell r="L18" t="str">
            <v>Adrian Charles</v>
          </cell>
        </row>
        <row r="19">
          <cell r="F19" t="str">
            <v>16-002-017</v>
          </cell>
          <cell r="L19" t="str">
            <v>Alan Smith</v>
          </cell>
        </row>
        <row r="20">
          <cell r="F20" t="str">
            <v>16-002-018</v>
          </cell>
          <cell r="L20" t="str">
            <v>Alice O'Flynn</v>
          </cell>
        </row>
        <row r="21">
          <cell r="F21" t="str">
            <v>16-002-019</v>
          </cell>
          <cell r="L21" t="str">
            <v>Andrew Condon</v>
          </cell>
        </row>
        <row r="22">
          <cell r="F22" t="str">
            <v>16-002-020</v>
          </cell>
          <cell r="L22" t="str">
            <v xml:space="preserve">Angela Fitzgerald </v>
          </cell>
        </row>
        <row r="23">
          <cell r="F23" t="str">
            <v>16-002-021</v>
          </cell>
          <cell r="L23" t="str">
            <v>Anita Behan</v>
          </cell>
        </row>
        <row r="24">
          <cell r="F24" t="str">
            <v>16-002-022</v>
          </cell>
          <cell r="L24" t="str">
            <v>Ann Doherty</v>
          </cell>
        </row>
        <row r="25">
          <cell r="F25" t="str">
            <v>16-002-023</v>
          </cell>
          <cell r="L25" t="str">
            <v>Ann Judge</v>
          </cell>
        </row>
        <row r="26">
          <cell r="F26" t="str">
            <v>16-002-024</v>
          </cell>
          <cell r="L26" t="str">
            <v>Ann Smith</v>
          </cell>
        </row>
        <row r="27">
          <cell r="F27" t="str">
            <v>16-002-025</v>
          </cell>
          <cell r="L27" t="str">
            <v>Anna-Marie Lanigan</v>
          </cell>
        </row>
        <row r="28">
          <cell r="F28" t="str">
            <v>16-002-026</v>
          </cell>
          <cell r="L28" t="str">
            <v>Anne McDonnell</v>
          </cell>
        </row>
        <row r="29">
          <cell r="F29" t="str">
            <v>16-002-027</v>
          </cell>
          <cell r="L29" t="str">
            <v>Antoinette O'Leary</v>
          </cell>
        </row>
        <row r="30">
          <cell r="F30" t="str">
            <v>16-002-028</v>
          </cell>
          <cell r="L30" t="str">
            <v>Assumpta Linnane</v>
          </cell>
        </row>
        <row r="31">
          <cell r="F31" t="str">
            <v>16-002-029</v>
          </cell>
          <cell r="L31" t="str">
            <v>Audrey Doyle</v>
          </cell>
        </row>
        <row r="32">
          <cell r="F32" t="str">
            <v>16-002-030</v>
          </cell>
          <cell r="L32" t="str">
            <v>Barry O'Brien</v>
          </cell>
        </row>
        <row r="33">
          <cell r="F33" t="str">
            <v>16-002-031</v>
          </cell>
          <cell r="L33" t="str">
            <v>Barry White</v>
          </cell>
        </row>
        <row r="34">
          <cell r="F34" t="str">
            <v>16-002-032</v>
          </cell>
          <cell r="L34" t="str">
            <v>Ben Rittweger</v>
          </cell>
        </row>
        <row r="35">
          <cell r="F35" t="str">
            <v>16-002-033</v>
          </cell>
          <cell r="L35" t="str">
            <v>Bernadette Kiberd</v>
          </cell>
        </row>
        <row r="36">
          <cell r="F36" t="str">
            <v>16-002-034</v>
          </cell>
          <cell r="L36" t="str">
            <v>Bernard Gloster</v>
          </cell>
        </row>
        <row r="37">
          <cell r="F37" t="str">
            <v>16-002-035</v>
          </cell>
          <cell r="L37" t="str">
            <v>Bernie Hyland</v>
          </cell>
        </row>
        <row r="38">
          <cell r="F38" t="str">
            <v>16-002-036</v>
          </cell>
          <cell r="L38" t="str">
            <v>Brian Donovan</v>
          </cell>
        </row>
        <row r="39">
          <cell r="F39" t="str">
            <v>16-002-037</v>
          </cell>
          <cell r="L39" t="str">
            <v>Brian Dunne</v>
          </cell>
        </row>
        <row r="40">
          <cell r="F40" t="str">
            <v>16-002-038</v>
          </cell>
          <cell r="L40" t="str">
            <v>Carmel Beirne</v>
          </cell>
        </row>
        <row r="41">
          <cell r="F41" t="str">
            <v>16-002-039</v>
          </cell>
          <cell r="L41" t="str">
            <v>Carmel Bergin</v>
          </cell>
        </row>
        <row r="42">
          <cell r="F42" t="str">
            <v>16-002-040</v>
          </cell>
          <cell r="L42" t="str">
            <v>Carol Hilard</v>
          </cell>
        </row>
        <row r="43">
          <cell r="F43" t="str">
            <v>16-002-041</v>
          </cell>
          <cell r="L43" t="str">
            <v>Caroline O'Regan</v>
          </cell>
        </row>
        <row r="44">
          <cell r="F44" t="str">
            <v>16-002-042</v>
          </cell>
          <cell r="L44" t="str">
            <v>Catherine Murphy</v>
          </cell>
        </row>
        <row r="45">
          <cell r="F45" t="str">
            <v>16-002-043</v>
          </cell>
          <cell r="L45" t="str">
            <v>Catherine O'Shaughnessy</v>
          </cell>
        </row>
        <row r="46">
          <cell r="F46" t="str">
            <v>16-002-044</v>
          </cell>
          <cell r="L46" t="str">
            <v>Christina Shanahan</v>
          </cell>
        </row>
        <row r="47">
          <cell r="F47" t="str">
            <v>16-002-045</v>
          </cell>
          <cell r="L47" t="str">
            <v>Ciara Mellett</v>
          </cell>
        </row>
        <row r="48">
          <cell r="F48" t="str">
            <v>16-002-046</v>
          </cell>
          <cell r="L48" t="str">
            <v>Ciaran Browne</v>
          </cell>
        </row>
        <row r="49">
          <cell r="F49" t="str">
            <v>16-002-047</v>
          </cell>
          <cell r="L49" t="str">
            <v>Claire L Reynolds</v>
          </cell>
        </row>
        <row r="50">
          <cell r="F50" t="str">
            <v>16-002-048</v>
          </cell>
          <cell r="L50" t="str">
            <v>Claire Norton</v>
          </cell>
        </row>
        <row r="51">
          <cell r="F51" t="str">
            <v>16-002-049</v>
          </cell>
          <cell r="L51" t="str">
            <v>Claire Robinson</v>
          </cell>
        </row>
        <row r="52">
          <cell r="F52" t="str">
            <v>16-002-050</v>
          </cell>
          <cell r="L52" t="str">
            <v>Claire Ryan</v>
          </cell>
        </row>
        <row r="53">
          <cell r="F53" t="str">
            <v>16-002-051</v>
          </cell>
          <cell r="L53" t="str">
            <v>Colum Maddox</v>
          </cell>
        </row>
        <row r="54">
          <cell r="F54" t="str">
            <v>16-002-052</v>
          </cell>
          <cell r="L54" t="str">
            <v>Conor Leonard</v>
          </cell>
        </row>
        <row r="55">
          <cell r="F55" t="str">
            <v>16-002-053</v>
          </cell>
          <cell r="L55" t="str">
            <v>Conrad Cooper</v>
          </cell>
        </row>
        <row r="56">
          <cell r="F56" t="str">
            <v>16-002-054</v>
          </cell>
          <cell r="L56" t="str">
            <v>Damien Burns</v>
          </cell>
        </row>
        <row r="57">
          <cell r="F57" t="str">
            <v>16-002-055</v>
          </cell>
          <cell r="L57" t="str">
            <v>David Walsh</v>
          </cell>
        </row>
        <row r="58">
          <cell r="F58" t="str">
            <v>16-002-056</v>
          </cell>
          <cell r="L58" t="str">
            <v>Deborah Jacob</v>
          </cell>
        </row>
        <row r="59">
          <cell r="F59" t="str">
            <v>16-002-057</v>
          </cell>
          <cell r="L59" t="str">
            <v>Declan Behan</v>
          </cell>
        </row>
        <row r="60">
          <cell r="F60" t="str">
            <v>16-002-058</v>
          </cell>
          <cell r="L60" t="str">
            <v>Declan Hynes</v>
          </cell>
        </row>
        <row r="61">
          <cell r="F61" t="str">
            <v>16-002-059</v>
          </cell>
          <cell r="L61" t="str">
            <v>Declan Lyons</v>
          </cell>
        </row>
        <row r="62">
          <cell r="F62" t="str">
            <v>16-002-060</v>
          </cell>
          <cell r="L62" t="str">
            <v>Declan McCormack</v>
          </cell>
        </row>
        <row r="63">
          <cell r="F63" t="str">
            <v>16-002-061</v>
          </cell>
          <cell r="L63" t="str">
            <v>Denis Payne</v>
          </cell>
        </row>
        <row r="64">
          <cell r="F64" t="str">
            <v>16-002-062</v>
          </cell>
          <cell r="L64" t="str">
            <v>Denise Dunne</v>
          </cell>
        </row>
        <row r="65">
          <cell r="F65" t="str">
            <v>16-002-063</v>
          </cell>
          <cell r="L65" t="str">
            <v>Department of Health and Children</v>
          </cell>
        </row>
        <row r="66">
          <cell r="F66" t="str">
            <v>16-002-064</v>
          </cell>
          <cell r="L66" t="str">
            <v>Dermot Dawson</v>
          </cell>
        </row>
        <row r="67">
          <cell r="F67" t="str">
            <v>16-002-065</v>
          </cell>
          <cell r="L67" t="str">
            <v>Diane Nurse</v>
          </cell>
        </row>
        <row r="68">
          <cell r="F68" t="str">
            <v>16-002-066</v>
          </cell>
          <cell r="L68" t="str">
            <v>Dr Davida DeLaHarpe</v>
          </cell>
        </row>
        <row r="69">
          <cell r="F69" t="str">
            <v>16-002-067</v>
          </cell>
          <cell r="L69" t="str">
            <v>Dr Margaret Fitzgerald</v>
          </cell>
        </row>
        <row r="70">
          <cell r="F70" t="str">
            <v>16-002-068</v>
          </cell>
          <cell r="L70" t="str">
            <v>Dr Orlaith O Reilly</v>
          </cell>
        </row>
        <row r="71">
          <cell r="F71" t="str">
            <v>16-002-069</v>
          </cell>
          <cell r="L71" t="str">
            <v>Dr Susan O'Reilly</v>
          </cell>
        </row>
        <row r="72">
          <cell r="F72" t="str">
            <v>16-002-070</v>
          </cell>
          <cell r="L72" t="str">
            <v>Dr. Patrick Doorley</v>
          </cell>
        </row>
        <row r="73">
          <cell r="F73" t="str">
            <v>16-002-071</v>
          </cell>
          <cell r="L73" t="str">
            <v>Edward Meaney</v>
          </cell>
        </row>
        <row r="74">
          <cell r="F74" t="str">
            <v>16-002-072</v>
          </cell>
          <cell r="L74" t="str">
            <v>Eileen O'Donovan</v>
          </cell>
        </row>
        <row r="75">
          <cell r="F75" t="str">
            <v>16-002-073</v>
          </cell>
          <cell r="L75" t="str">
            <v>Eileen Whelan</v>
          </cell>
        </row>
        <row r="76">
          <cell r="F76" t="str">
            <v>16-002-074</v>
          </cell>
          <cell r="L76" t="str">
            <v>Eithna Cusack</v>
          </cell>
        </row>
        <row r="77">
          <cell r="F77" t="str">
            <v>16-002-075</v>
          </cell>
          <cell r="L77" t="str">
            <v>Elaine Aughey</v>
          </cell>
        </row>
        <row r="78">
          <cell r="F78" t="str">
            <v>16-002-076</v>
          </cell>
          <cell r="L78" t="str">
            <v>Elaine Somers</v>
          </cell>
        </row>
        <row r="79">
          <cell r="F79" t="str">
            <v>16-002-077</v>
          </cell>
          <cell r="L79" t="str">
            <v>Elizabeth Broderick</v>
          </cell>
        </row>
        <row r="80">
          <cell r="F80" t="str">
            <v>16-002-078</v>
          </cell>
          <cell r="L80" t="str">
            <v>Elma Lawless</v>
          </cell>
        </row>
        <row r="81">
          <cell r="F81" t="str">
            <v>16-002-079</v>
          </cell>
          <cell r="L81" t="str">
            <v>Emer Smyth</v>
          </cell>
        </row>
        <row r="82">
          <cell r="F82" t="str">
            <v>16-002-080</v>
          </cell>
          <cell r="L82" t="str">
            <v>Eoin Sheridan</v>
          </cell>
        </row>
        <row r="83">
          <cell r="F83" t="str">
            <v>16-002-081</v>
          </cell>
          <cell r="L83" t="str">
            <v>Error / Reversal</v>
          </cell>
        </row>
        <row r="84">
          <cell r="F84" t="str">
            <v>16-002-082</v>
          </cell>
          <cell r="L84" t="str">
            <v>Ferghal Powell</v>
          </cell>
        </row>
        <row r="85">
          <cell r="F85" t="str">
            <v>16-002-083</v>
          </cell>
          <cell r="L85" t="str">
            <v>Fidelma MacHale</v>
          </cell>
        </row>
        <row r="86">
          <cell r="F86" t="str">
            <v>16-002-084</v>
          </cell>
          <cell r="L86" t="str">
            <v>Fionnuala Duffy</v>
          </cell>
        </row>
        <row r="87">
          <cell r="F87" t="str">
            <v>16-002-085</v>
          </cell>
          <cell r="L87" t="str">
            <v>Fran Hanlon</v>
          </cell>
        </row>
        <row r="88">
          <cell r="F88" t="str">
            <v>16-002-086</v>
          </cell>
          <cell r="L88" t="str">
            <v>Fran Thompson</v>
          </cell>
        </row>
        <row r="89">
          <cell r="F89" t="str">
            <v>16-002-087</v>
          </cell>
          <cell r="L89" t="str">
            <v>Frances Conneely</v>
          </cell>
        </row>
        <row r="90">
          <cell r="F90" t="str">
            <v>16-002-088</v>
          </cell>
          <cell r="L90" t="str">
            <v>Francis Rogers</v>
          </cell>
        </row>
        <row r="91">
          <cell r="F91" t="str">
            <v>16-002-089</v>
          </cell>
          <cell r="L91" t="str">
            <v>Freda O'Meara</v>
          </cell>
        </row>
        <row r="92">
          <cell r="F92" t="str">
            <v>16-002-090</v>
          </cell>
          <cell r="L92" t="str">
            <v>Gavin Maguire</v>
          </cell>
        </row>
        <row r="93">
          <cell r="F93" t="str">
            <v>16-002-091</v>
          </cell>
          <cell r="L93" t="str">
            <v>Gavin O'Neil</v>
          </cell>
        </row>
        <row r="94">
          <cell r="F94" t="str">
            <v>16-002-092</v>
          </cell>
          <cell r="L94" t="str">
            <v>Geoff Day</v>
          </cell>
        </row>
        <row r="95">
          <cell r="F95" t="str">
            <v>16-002-093</v>
          </cell>
          <cell r="L95" t="str">
            <v>Geoff King</v>
          </cell>
        </row>
        <row r="96">
          <cell r="F96" t="str">
            <v>16-002-094</v>
          </cell>
          <cell r="L96" t="str">
            <v>Ger Reaney</v>
          </cell>
        </row>
        <row r="97">
          <cell r="F97" t="str">
            <v>16-002-095</v>
          </cell>
          <cell r="L97" t="str">
            <v>Geraldine Smith</v>
          </cell>
        </row>
        <row r="98">
          <cell r="F98" t="str">
            <v>16-002-096</v>
          </cell>
          <cell r="L98" t="str">
            <v>Gerry Greville</v>
          </cell>
        </row>
        <row r="99">
          <cell r="F99" t="str">
            <v>16-002-097</v>
          </cell>
          <cell r="L99" t="str">
            <v>Gerry McKiernan</v>
          </cell>
        </row>
        <row r="100">
          <cell r="F100" t="str">
            <v>16-002-098</v>
          </cell>
          <cell r="L100" t="str">
            <v>Gerry O'Dwyer</v>
          </cell>
        </row>
        <row r="101">
          <cell r="F101" t="str">
            <v>16-002-099</v>
          </cell>
          <cell r="L101" t="str">
            <v>Gordon Jeyes</v>
          </cell>
        </row>
        <row r="102">
          <cell r="F102" t="str">
            <v>16-002-100</v>
          </cell>
          <cell r="L102" t="str">
            <v>Grainne Hannon</v>
          </cell>
        </row>
        <row r="103">
          <cell r="F103" t="str">
            <v>16-002-101</v>
          </cell>
          <cell r="L103" t="str">
            <v>Harry Costello</v>
          </cell>
        </row>
        <row r="104">
          <cell r="F104" t="str">
            <v>16-002-102</v>
          </cell>
          <cell r="L104" t="str">
            <v>Helen Byrne</v>
          </cell>
        </row>
        <row r="105">
          <cell r="F105" t="str">
            <v>16-002-125</v>
          </cell>
          <cell r="L105" t="str">
            <v>Helen Kilbane</v>
          </cell>
        </row>
        <row r="106">
          <cell r="F106" t="str">
            <v>16-002-126</v>
          </cell>
          <cell r="L106" t="str">
            <v>Hilary Murphy</v>
          </cell>
        </row>
        <row r="107">
          <cell r="F107" t="str">
            <v>16-002-147</v>
          </cell>
          <cell r="L107" t="str">
            <v>Hugh Kane</v>
          </cell>
        </row>
        <row r="108">
          <cell r="F108" t="str">
            <v>16-002-152</v>
          </cell>
          <cell r="L108" t="str">
            <v>Hugh Scully</v>
          </cell>
        </row>
        <row r="109">
          <cell r="F109" t="str">
            <v>16-002-153</v>
          </cell>
          <cell r="L109" t="str">
            <v>James Hussey</v>
          </cell>
        </row>
        <row r="110">
          <cell r="F110" t="str">
            <v>16-002-154</v>
          </cell>
          <cell r="L110" t="str">
            <v>Jim Fleming</v>
          </cell>
        </row>
        <row r="111">
          <cell r="F111" t="str">
            <v>16-002-155</v>
          </cell>
          <cell r="L111" t="str">
            <v>Joe Ryan</v>
          </cell>
        </row>
        <row r="112">
          <cell r="F112" t="str">
            <v>16-002-156</v>
          </cell>
          <cell r="L112" t="str">
            <v>Joe Sheeky</v>
          </cell>
        </row>
        <row r="113">
          <cell r="F113" t="str">
            <v>16-002-157</v>
          </cell>
          <cell r="L113" t="str">
            <v>John Bulfin</v>
          </cell>
        </row>
        <row r="114">
          <cell r="F114" t="str">
            <v>16-002-158</v>
          </cell>
          <cell r="L114" t="str">
            <v>John Hennessy</v>
          </cell>
        </row>
        <row r="115">
          <cell r="F115" t="str">
            <v>16-002-159</v>
          </cell>
          <cell r="L115" t="str">
            <v>John Kennedy</v>
          </cell>
        </row>
        <row r="116">
          <cell r="F116" t="str">
            <v>16-002-160</v>
          </cell>
          <cell r="L116" t="str">
            <v>John Magner</v>
          </cell>
        </row>
        <row r="117">
          <cell r="F117" t="str">
            <v>16-002-161</v>
          </cell>
          <cell r="L117" t="str">
            <v>John Scott</v>
          </cell>
        </row>
        <row r="118">
          <cell r="F118" t="str">
            <v>16-002-162</v>
          </cell>
          <cell r="L118" t="str">
            <v>Journal Maintenance</v>
          </cell>
        </row>
        <row r="119">
          <cell r="F119" t="str">
            <v>16-002-163</v>
          </cell>
          <cell r="L119" t="str">
            <v>Julian Pugh</v>
          </cell>
        </row>
        <row r="120">
          <cell r="F120" t="str">
            <v>16-002-164</v>
          </cell>
          <cell r="L120" t="str">
            <v>Julie Hallahan</v>
          </cell>
        </row>
        <row r="121">
          <cell r="F121" t="str">
            <v>16-002-165</v>
          </cell>
          <cell r="L121" t="str">
            <v>Kathleen Hamill</v>
          </cell>
        </row>
        <row r="122">
          <cell r="F122" t="str">
            <v>16-002-166</v>
          </cell>
          <cell r="L122" t="str">
            <v>Kay Downey Ennis</v>
          </cell>
        </row>
        <row r="123">
          <cell r="F123" t="str">
            <v>16-002-167</v>
          </cell>
          <cell r="L123" t="str">
            <v>Keith Grimes</v>
          </cell>
        </row>
        <row r="124">
          <cell r="F124" t="str">
            <v>16-002-168</v>
          </cell>
          <cell r="L124" t="str">
            <v>Kevin Brady</v>
          </cell>
        </row>
        <row r="125">
          <cell r="F125" t="str">
            <v>16-002-169</v>
          </cell>
          <cell r="L125" t="str">
            <v>Kevin Finnan</v>
          </cell>
        </row>
        <row r="126">
          <cell r="F126" t="str">
            <v>16-002-170</v>
          </cell>
          <cell r="L126" t="str">
            <v>Kevin Kelleher</v>
          </cell>
        </row>
        <row r="127">
          <cell r="F127" t="str">
            <v>16-002-171</v>
          </cell>
          <cell r="L127" t="str">
            <v>Kieran Madden</v>
          </cell>
        </row>
        <row r="128">
          <cell r="F128" t="str">
            <v>16-002-172</v>
          </cell>
          <cell r="L128" t="str">
            <v>LIAM WOODS</v>
          </cell>
        </row>
        <row r="129">
          <cell r="F129" t="str">
            <v>16-002-173</v>
          </cell>
          <cell r="L129" t="str">
            <v>Lagged</v>
          </cell>
        </row>
        <row r="130">
          <cell r="F130" t="str">
            <v>16-002-174</v>
          </cell>
          <cell r="L130" t="str">
            <v>Larry Bane</v>
          </cell>
        </row>
        <row r="131">
          <cell r="F131" t="str">
            <v>16-002-175</v>
          </cell>
          <cell r="L131" t="str">
            <v>Larry Walsh / Matt Merrigan</v>
          </cell>
        </row>
        <row r="132">
          <cell r="F132" t="str">
            <v>16-002-176</v>
          </cell>
          <cell r="L132" t="str">
            <v>Laura Richardson</v>
          </cell>
        </row>
        <row r="133">
          <cell r="F133" t="str">
            <v>16-002-177</v>
          </cell>
          <cell r="L133" t="str">
            <v>Laura Spillane</v>
          </cell>
        </row>
        <row r="134">
          <cell r="F134" t="str">
            <v>16-002-178</v>
          </cell>
          <cell r="L134" t="str">
            <v>Laverne McGuiness</v>
          </cell>
        </row>
        <row r="135">
          <cell r="F135" t="str">
            <v>16-002-180</v>
          </cell>
          <cell r="L135" t="str">
            <v>Liam Minihan</v>
          </cell>
        </row>
        <row r="136">
          <cell r="F136" t="str">
            <v>16-002-181</v>
          </cell>
          <cell r="L136" t="str">
            <v>Liz Roche</v>
          </cell>
        </row>
        <row r="137">
          <cell r="F137" t="str">
            <v>16-002-182</v>
          </cell>
          <cell r="L137" t="str">
            <v>Louise MacMahon Network Manager</v>
          </cell>
        </row>
        <row r="138">
          <cell r="F138" t="str">
            <v>16-002-183</v>
          </cell>
          <cell r="L138" t="str">
            <v>Maeve Raeside</v>
          </cell>
        </row>
        <row r="139">
          <cell r="F139" t="str">
            <v>16-002-184</v>
          </cell>
          <cell r="L139" t="str">
            <v>Mairead Carmody</v>
          </cell>
        </row>
        <row r="140">
          <cell r="F140" t="str">
            <v>16-002-185</v>
          </cell>
          <cell r="L140" t="str">
            <v>Mairead Dolan</v>
          </cell>
        </row>
        <row r="141">
          <cell r="F141" t="str">
            <v>16-002-186</v>
          </cell>
          <cell r="L141" t="str">
            <v>Margaret Neville</v>
          </cell>
        </row>
        <row r="142">
          <cell r="F142" t="str">
            <v>16-002-187</v>
          </cell>
          <cell r="L142" t="str">
            <v>Margaret Tobin</v>
          </cell>
        </row>
        <row r="143">
          <cell r="F143" t="str">
            <v>16-002-200</v>
          </cell>
          <cell r="L143" t="str">
            <v>Marie Cox</v>
          </cell>
        </row>
        <row r="144">
          <cell r="F144" t="str">
            <v>16-002-202</v>
          </cell>
          <cell r="L144" t="str">
            <v>Marie Woods</v>
          </cell>
        </row>
        <row r="145">
          <cell r="F145" t="str">
            <v>16-002-210</v>
          </cell>
          <cell r="L145" t="str">
            <v>Martin Devine</v>
          </cell>
        </row>
        <row r="146">
          <cell r="F146" t="str">
            <v>16-002-220</v>
          </cell>
          <cell r="L146" t="str">
            <v>Martin Dunne</v>
          </cell>
        </row>
        <row r="147">
          <cell r="F147" t="str">
            <v>16-002-230</v>
          </cell>
          <cell r="L147" t="str">
            <v>Martin McDonald</v>
          </cell>
        </row>
        <row r="148">
          <cell r="F148" t="str">
            <v>16-002-240</v>
          </cell>
          <cell r="L148" t="str">
            <v>Martin Rogan</v>
          </cell>
        </row>
        <row r="149">
          <cell r="F149" t="str">
            <v>16-002-250</v>
          </cell>
          <cell r="L149" t="str">
            <v>Martina Canavan</v>
          </cell>
        </row>
        <row r="150">
          <cell r="F150" t="str">
            <v>16-002-252</v>
          </cell>
          <cell r="L150" t="str">
            <v>Martina Curran</v>
          </cell>
        </row>
        <row r="151">
          <cell r="F151" t="str">
            <v>16-002-253</v>
          </cell>
          <cell r="L151" t="str">
            <v>Mary Gorry</v>
          </cell>
        </row>
        <row r="152">
          <cell r="F152" t="str">
            <v>16-002-254</v>
          </cell>
          <cell r="L152" t="str">
            <v>Mary Jo Biggs</v>
          </cell>
        </row>
        <row r="153">
          <cell r="F153" t="str">
            <v>16-002-255</v>
          </cell>
          <cell r="L153" t="str">
            <v>Mary Lowen</v>
          </cell>
        </row>
        <row r="154">
          <cell r="F154" t="str">
            <v>16-002-258</v>
          </cell>
          <cell r="L154" t="str">
            <v>Matt Corcoran</v>
          </cell>
        </row>
        <row r="155">
          <cell r="F155" t="str">
            <v>16-002-260</v>
          </cell>
          <cell r="L155" t="str">
            <v>Maureen Cronin</v>
          </cell>
        </row>
        <row r="156">
          <cell r="F156" t="str">
            <v>16-002-261</v>
          </cell>
          <cell r="L156" t="str">
            <v>Maureen Cronin</v>
          </cell>
        </row>
        <row r="157">
          <cell r="F157" t="str">
            <v>16-002-262</v>
          </cell>
          <cell r="L157" t="str">
            <v>Michael Corcoran</v>
          </cell>
        </row>
        <row r="158">
          <cell r="F158" t="str">
            <v>16-002-263</v>
          </cell>
          <cell r="L158" t="str">
            <v>Michael Doran</v>
          </cell>
        </row>
        <row r="159">
          <cell r="F159" t="str">
            <v>16-002-264</v>
          </cell>
          <cell r="L159" t="str">
            <v>Michael Fitzgerald</v>
          </cell>
        </row>
        <row r="160">
          <cell r="F160" t="str">
            <v>16-002-265</v>
          </cell>
          <cell r="L160" t="str">
            <v>Michael Lane</v>
          </cell>
        </row>
        <row r="161">
          <cell r="F161" t="str">
            <v>16-002-266</v>
          </cell>
          <cell r="L161" t="str">
            <v>Michael Morrow</v>
          </cell>
        </row>
        <row r="162">
          <cell r="F162" t="str">
            <v>16-002-268</v>
          </cell>
          <cell r="L162" t="str">
            <v>Michael O'Keeffe</v>
          </cell>
        </row>
        <row r="163">
          <cell r="F163" t="str">
            <v>16-002-270</v>
          </cell>
          <cell r="L163" t="str">
            <v>Michael Shannon</v>
          </cell>
        </row>
        <row r="164">
          <cell r="F164" t="str">
            <v>16-002-271</v>
          </cell>
          <cell r="L164" t="str">
            <v>Michelle Brady</v>
          </cell>
        </row>
        <row r="165">
          <cell r="F165" t="str">
            <v>16-002-272</v>
          </cell>
          <cell r="L165" t="str">
            <v>Michelle Merrigan</v>
          </cell>
        </row>
        <row r="166">
          <cell r="F166" t="str">
            <v>16-002-275</v>
          </cell>
          <cell r="L166" t="str">
            <v>Monica Hayden</v>
          </cell>
        </row>
        <row r="167">
          <cell r="F167" t="str">
            <v>16-002-276</v>
          </cell>
          <cell r="L167" t="str">
            <v>Monica Percy</v>
          </cell>
        </row>
        <row r="168">
          <cell r="F168" t="str">
            <v>16-002-278</v>
          </cell>
          <cell r="L168" t="str">
            <v>Niamh O'Grady</v>
          </cell>
        </row>
        <row r="169">
          <cell r="F169" t="str">
            <v>16-002-279</v>
          </cell>
          <cell r="L169" t="str">
            <v>Nicky Glynn</v>
          </cell>
        </row>
        <row r="170">
          <cell r="F170" t="str">
            <v>16-002-280</v>
          </cell>
          <cell r="L170" t="str">
            <v>No Written Instruction</v>
          </cell>
        </row>
        <row r="171">
          <cell r="F171" t="str">
            <v>16-002-281</v>
          </cell>
          <cell r="L171" t="str">
            <v>Noel Mulvihill</v>
          </cell>
        </row>
        <row r="172">
          <cell r="F172" t="str">
            <v>16-002-282</v>
          </cell>
          <cell r="L172" t="str">
            <v>Noelle Dineen</v>
          </cell>
        </row>
        <row r="173">
          <cell r="F173" t="str">
            <v>16-002-285</v>
          </cell>
          <cell r="L173" t="str">
            <v>Norma Murphy</v>
          </cell>
        </row>
        <row r="174">
          <cell r="F174" t="str">
            <v>16-002-288</v>
          </cell>
          <cell r="L174" t="str">
            <v>Not-Lagged</v>
          </cell>
        </row>
        <row r="175">
          <cell r="F175" t="str">
            <v>16-002-290</v>
          </cell>
          <cell r="L175" t="str">
            <v>Oliver Smith</v>
          </cell>
        </row>
        <row r="176">
          <cell r="F176" t="str">
            <v>16-002-292</v>
          </cell>
          <cell r="L176" t="str">
            <v>Olivia Fennelly</v>
          </cell>
        </row>
        <row r="177">
          <cell r="F177" t="str">
            <v>16-002-295</v>
          </cell>
          <cell r="L177" t="str">
            <v>Once-Off Not Lagged</v>
          </cell>
        </row>
        <row r="178">
          <cell r="F178" t="str">
            <v>16-002-298</v>
          </cell>
          <cell r="L178" t="str">
            <v>Pat Brennan</v>
          </cell>
        </row>
        <row r="179">
          <cell r="F179" t="str">
            <v>16-002-299</v>
          </cell>
          <cell r="L179" t="str">
            <v>Pat Dunne</v>
          </cell>
        </row>
        <row r="180">
          <cell r="F180" t="str">
            <v>16-002-300</v>
          </cell>
          <cell r="L180" t="str">
            <v>Pat Healy</v>
          </cell>
        </row>
        <row r="181">
          <cell r="F181" t="str">
            <v>16-002-365</v>
          </cell>
          <cell r="L181" t="str">
            <v>Pat Smyth</v>
          </cell>
        </row>
        <row r="182">
          <cell r="F182" t="str">
            <v>16-002-366</v>
          </cell>
          <cell r="L182" t="str">
            <v>Patrick Costello</v>
          </cell>
        </row>
        <row r="183">
          <cell r="F183" t="str">
            <v>16-002-367</v>
          </cell>
          <cell r="L183" t="str">
            <v>Patrick Frawley</v>
          </cell>
        </row>
        <row r="184">
          <cell r="F184" t="str">
            <v>16-002-368</v>
          </cell>
          <cell r="L184" t="str">
            <v>Patrick Glackin A/Director NMPDU</v>
          </cell>
        </row>
        <row r="185">
          <cell r="F185" t="str">
            <v>16-002-369</v>
          </cell>
          <cell r="L185" t="str">
            <v>Patrick Lynch</v>
          </cell>
        </row>
        <row r="186">
          <cell r="F186" t="str">
            <v>16-002-370</v>
          </cell>
          <cell r="L186" t="str">
            <v>Patrick Moore</v>
          </cell>
        </row>
        <row r="187">
          <cell r="F187" t="str">
            <v>16-002-371</v>
          </cell>
          <cell r="L187" t="str">
            <v>Patrick Murray</v>
          </cell>
        </row>
        <row r="188">
          <cell r="F188" t="str">
            <v>16-003-001</v>
          </cell>
          <cell r="L188" t="str">
            <v>Paudie O'Riordan</v>
          </cell>
        </row>
        <row r="189">
          <cell r="F189" t="str">
            <v>16-003-002</v>
          </cell>
          <cell r="L189" t="str">
            <v>Paudie O'Riordan - Ambul Area Ops Manager - West</v>
          </cell>
        </row>
        <row r="190">
          <cell r="F190" t="str">
            <v>16-003-003</v>
          </cell>
          <cell r="L190" t="str">
            <v>Paul Connors</v>
          </cell>
        </row>
        <row r="191">
          <cell r="F191" t="str">
            <v>16-003-004</v>
          </cell>
          <cell r="L191" t="str">
            <v>Peggy Dempsey</v>
          </cell>
        </row>
        <row r="192">
          <cell r="F192" t="str">
            <v>16-003-005</v>
          </cell>
          <cell r="L192" t="str">
            <v>Pirya Prendergast</v>
          </cell>
        </row>
        <row r="193">
          <cell r="F193" t="str">
            <v>16-003-006</v>
          </cell>
          <cell r="L193" t="str">
            <v>Prof. Tom Keane</v>
          </cell>
        </row>
        <row r="194">
          <cell r="F194" t="str">
            <v>16-003-007</v>
          </cell>
          <cell r="L194" t="str">
            <v>Ray Kavanagh</v>
          </cell>
        </row>
        <row r="195">
          <cell r="F195" t="str">
            <v>16-003-008</v>
          </cell>
          <cell r="L195" t="str">
            <v>Raymonde O'Sullivan</v>
          </cell>
        </row>
        <row r="196">
          <cell r="F196" t="str">
            <v>16-003-009</v>
          </cell>
          <cell r="L196" t="str">
            <v>Recurring Not Lagged</v>
          </cell>
        </row>
        <row r="197">
          <cell r="F197" t="str">
            <v>16-003-010</v>
          </cell>
          <cell r="L197" t="str">
            <v>Regina Black</v>
          </cell>
        </row>
        <row r="198">
          <cell r="F198" t="str">
            <v>16-003-011</v>
          </cell>
          <cell r="L198" t="str">
            <v>Richard Dooley HSE Network Manager - South East</v>
          </cell>
        </row>
        <row r="199">
          <cell r="F199" t="str">
            <v>16-003-012</v>
          </cell>
          <cell r="L199" t="str">
            <v>Robert Kidd</v>
          </cell>
        </row>
        <row r="200">
          <cell r="F200" t="str">
            <v>16-003-050</v>
          </cell>
          <cell r="L200" t="str">
            <v>Rollover Journal</v>
          </cell>
        </row>
        <row r="201">
          <cell r="F201" t="str">
            <v>16-004-001</v>
          </cell>
          <cell r="L201" t="str">
            <v>Rosarii Mannion</v>
          </cell>
        </row>
        <row r="202">
          <cell r="F202" t="str">
            <v>16-004-002</v>
          </cell>
          <cell r="L202" t="str">
            <v>Sarah Anderson GM Finance</v>
          </cell>
        </row>
        <row r="203">
          <cell r="F203" t="str">
            <v>16-005-001</v>
          </cell>
          <cell r="L203" t="str">
            <v>Seamus McNulty</v>
          </cell>
        </row>
        <row r="204">
          <cell r="F204" t="str">
            <v>16-005-002</v>
          </cell>
          <cell r="L204" t="str">
            <v>Sean Flood</v>
          </cell>
        </row>
        <row r="205">
          <cell r="F205" t="str">
            <v>16-005-003</v>
          </cell>
          <cell r="L205" t="str">
            <v>Sean McGrath</v>
          </cell>
        </row>
        <row r="206">
          <cell r="F206" t="str">
            <v>16-005-004</v>
          </cell>
          <cell r="L206" t="str">
            <v>Sean McNamara</v>
          </cell>
        </row>
        <row r="207">
          <cell r="F207" t="str">
            <v>16-005-005</v>
          </cell>
          <cell r="L207" t="str">
            <v>Sean Redmond</v>
          </cell>
        </row>
        <row r="208">
          <cell r="F208" t="str">
            <v>16-005-006</v>
          </cell>
          <cell r="L208" t="str">
            <v>Sheila Reaper-Reynolds</v>
          </cell>
        </row>
        <row r="209">
          <cell r="F209" t="str">
            <v>16-005-007</v>
          </cell>
          <cell r="L209" t="str">
            <v>Sile Fleming</v>
          </cell>
        </row>
        <row r="210">
          <cell r="F210" t="str">
            <v>16-005-008</v>
          </cell>
          <cell r="L210" t="str">
            <v>Simon Murtagh</v>
          </cell>
        </row>
        <row r="211">
          <cell r="F211" t="str">
            <v>16-006-001</v>
          </cell>
          <cell r="L211" t="str">
            <v>Sinéad O'Leary</v>
          </cell>
        </row>
        <row r="212">
          <cell r="F212" t="str">
            <v>16-006-002</v>
          </cell>
          <cell r="L212" t="str">
            <v>Siobhan Mugan</v>
          </cell>
        </row>
        <row r="213">
          <cell r="F213" t="str">
            <v>16-006-003</v>
          </cell>
          <cell r="L213" t="str">
            <v>Siobhan O'Halloran</v>
          </cell>
        </row>
        <row r="214">
          <cell r="F214" t="str">
            <v>16-006-004</v>
          </cell>
          <cell r="L214" t="str">
            <v>Sonia Shortt</v>
          </cell>
        </row>
        <row r="215">
          <cell r="F215" t="str">
            <v>16-006-005</v>
          </cell>
          <cell r="L215" t="str">
            <v>Stephanie OKeeffe</v>
          </cell>
        </row>
        <row r="216">
          <cell r="F216" t="str">
            <v>16-007-001</v>
          </cell>
          <cell r="L216" t="str">
            <v>Stephanie OKeeffe</v>
          </cell>
        </row>
        <row r="217">
          <cell r="F217" t="str">
            <v>16-007-002</v>
          </cell>
          <cell r="L217" t="str">
            <v>Stephen Hannon</v>
          </cell>
        </row>
        <row r="218">
          <cell r="F218" t="str">
            <v>16-007-003</v>
          </cell>
          <cell r="L218" t="str">
            <v>Stephen Mulvany</v>
          </cell>
        </row>
        <row r="219">
          <cell r="F219" t="str">
            <v>16-007-004</v>
          </cell>
          <cell r="L219" t="str">
            <v>Susan Boland</v>
          </cell>
        </row>
        <row r="220">
          <cell r="F220" t="str">
            <v>16-008-001</v>
          </cell>
          <cell r="L220" t="str">
            <v>Suzanne Irwin</v>
          </cell>
        </row>
        <row r="221">
          <cell r="F221" t="str">
            <v>16-008-002</v>
          </cell>
          <cell r="L221" t="str">
            <v>Suzanne Moloney</v>
          </cell>
        </row>
        <row r="222">
          <cell r="F222" t="str">
            <v>16-008-003</v>
          </cell>
          <cell r="L222" t="str">
            <v>Tadhg Costello</v>
          </cell>
        </row>
        <row r="223">
          <cell r="F223" t="str">
            <v>16-008-004</v>
          </cell>
          <cell r="L223" t="str">
            <v>Tadhg O'Brien</v>
          </cell>
        </row>
        <row r="224">
          <cell r="F224" t="str">
            <v>16-009-001</v>
          </cell>
          <cell r="L224" t="str">
            <v>Teresa Daly</v>
          </cell>
        </row>
        <row r="225">
          <cell r="F225" t="str">
            <v>16-009-002</v>
          </cell>
          <cell r="L225" t="str">
            <v>Test</v>
          </cell>
        </row>
        <row r="226">
          <cell r="F226" t="str">
            <v>16-009-003</v>
          </cell>
          <cell r="L226" t="str">
            <v>Tom Finn</v>
          </cell>
        </row>
        <row r="227">
          <cell r="F227" t="str">
            <v>16-009-004</v>
          </cell>
          <cell r="L227" t="str">
            <v>Tony O'Brien</v>
          </cell>
        </row>
        <row r="228">
          <cell r="F228" t="str">
            <v>16-009-005</v>
          </cell>
          <cell r="L228" t="str">
            <v>Tricia Cronin</v>
          </cell>
        </row>
        <row r="229">
          <cell r="F229" t="str">
            <v>16-009-006</v>
          </cell>
          <cell r="L229" t="str">
            <v>Trish Markham</v>
          </cell>
        </row>
        <row r="230">
          <cell r="F230" t="str">
            <v>16-009-007</v>
          </cell>
          <cell r="L230" t="str">
            <v>Valerie Hand</v>
          </cell>
        </row>
        <row r="231">
          <cell r="F231" t="str">
            <v>16-009-008</v>
          </cell>
          <cell r="L231" t="str">
            <v>Valerie Plant</v>
          </cell>
        </row>
        <row r="232">
          <cell r="F232" t="str">
            <v>16-009-009</v>
          </cell>
          <cell r="L232" t="str">
            <v>Voureen O'Connor</v>
          </cell>
        </row>
        <row r="233">
          <cell r="F233" t="str">
            <v>16-010-001</v>
          </cell>
          <cell r="L233" t="str">
            <v>Vourneen O'Connor</v>
          </cell>
        </row>
        <row r="234">
          <cell r="F234" t="str">
            <v>16-010-002</v>
          </cell>
          <cell r="L234" t="str">
            <v>Willie Ratigan</v>
          </cell>
        </row>
        <row r="235">
          <cell r="F235" t="str">
            <v>16-010-003</v>
          </cell>
          <cell r="L235" t="str">
            <v>Winnie Davern</v>
          </cell>
        </row>
        <row r="236">
          <cell r="F236" t="str">
            <v>16-010-004</v>
          </cell>
        </row>
        <row r="237">
          <cell r="F237" t="str">
            <v>16-010-005</v>
          </cell>
        </row>
        <row r="238">
          <cell r="F238" t="str">
            <v>16-010-006</v>
          </cell>
        </row>
        <row r="239">
          <cell r="F239" t="str">
            <v>16-010-007</v>
          </cell>
        </row>
        <row r="240">
          <cell r="F240" t="str">
            <v>16-010-008</v>
          </cell>
        </row>
        <row r="241">
          <cell r="F241" t="str">
            <v>16-010-009</v>
          </cell>
        </row>
        <row r="242">
          <cell r="F242" t="str">
            <v>16-010-010</v>
          </cell>
        </row>
        <row r="243">
          <cell r="F243" t="str">
            <v>16-010-011</v>
          </cell>
        </row>
        <row r="244">
          <cell r="F244" t="str">
            <v>16-010-012</v>
          </cell>
        </row>
        <row r="245">
          <cell r="F245" t="str">
            <v>16-010-013</v>
          </cell>
        </row>
        <row r="246">
          <cell r="F246" t="str">
            <v>16-010-014</v>
          </cell>
        </row>
        <row r="247">
          <cell r="F247" t="str">
            <v>16-010-015</v>
          </cell>
        </row>
        <row r="248">
          <cell r="F248" t="str">
            <v>16-010-016</v>
          </cell>
        </row>
        <row r="249">
          <cell r="F249" t="str">
            <v>16-010-017</v>
          </cell>
        </row>
        <row r="250">
          <cell r="F250" t="str">
            <v>16-010-018</v>
          </cell>
        </row>
        <row r="251">
          <cell r="F251" t="str">
            <v>16-010-019</v>
          </cell>
        </row>
        <row r="252">
          <cell r="F252" t="str">
            <v>16-010-020</v>
          </cell>
        </row>
        <row r="253">
          <cell r="F253" t="str">
            <v>16-010-021</v>
          </cell>
        </row>
        <row r="254">
          <cell r="F254" t="str">
            <v>16-010-022</v>
          </cell>
        </row>
        <row r="255">
          <cell r="F255" t="str">
            <v>16-010-023</v>
          </cell>
        </row>
        <row r="256">
          <cell r="F256" t="str">
            <v>16-010-024</v>
          </cell>
        </row>
        <row r="257">
          <cell r="F257" t="str">
            <v>16-010-025</v>
          </cell>
        </row>
        <row r="258">
          <cell r="F258" t="str">
            <v>16-010-026</v>
          </cell>
        </row>
        <row r="259">
          <cell r="F259" t="str">
            <v>16-010-027</v>
          </cell>
        </row>
        <row r="260">
          <cell r="F260" t="str">
            <v>16-010-028</v>
          </cell>
        </row>
        <row r="261">
          <cell r="F261" t="str">
            <v>16-010-029</v>
          </cell>
        </row>
        <row r="262">
          <cell r="F262" t="str">
            <v>16-010-030</v>
          </cell>
        </row>
        <row r="263">
          <cell r="F263" t="str">
            <v>16-010-031</v>
          </cell>
        </row>
        <row r="264">
          <cell r="F264" t="str">
            <v>16-010-032</v>
          </cell>
        </row>
        <row r="265">
          <cell r="F265" t="str">
            <v>16-010-033</v>
          </cell>
        </row>
        <row r="266">
          <cell r="F266" t="str">
            <v>16-010-034</v>
          </cell>
        </row>
        <row r="267">
          <cell r="F267" t="str">
            <v>16-010-035</v>
          </cell>
        </row>
        <row r="268">
          <cell r="F268" t="str">
            <v>16-010-036</v>
          </cell>
        </row>
        <row r="269">
          <cell r="F269" t="str">
            <v>16-010-037</v>
          </cell>
        </row>
        <row r="270">
          <cell r="F270" t="str">
            <v>16-010-038</v>
          </cell>
        </row>
        <row r="271">
          <cell r="F271" t="str">
            <v>16-010-039</v>
          </cell>
        </row>
        <row r="272">
          <cell r="F272" t="str">
            <v>16-010-040</v>
          </cell>
        </row>
        <row r="273">
          <cell r="F273" t="str">
            <v>16-010-041</v>
          </cell>
        </row>
        <row r="274">
          <cell r="F274" t="str">
            <v>16-010-042</v>
          </cell>
        </row>
        <row r="275">
          <cell r="F275" t="str">
            <v>16-010-100</v>
          </cell>
        </row>
        <row r="276">
          <cell r="F276" t="str">
            <v>16-011-001</v>
          </cell>
        </row>
        <row r="277">
          <cell r="F277" t="str">
            <v>16-011-002</v>
          </cell>
        </row>
        <row r="278">
          <cell r="F278" t="str">
            <v>16-011-003</v>
          </cell>
        </row>
        <row r="279">
          <cell r="F279" t="str">
            <v>16-011-004</v>
          </cell>
        </row>
        <row r="280">
          <cell r="F280" t="str">
            <v>16-012-001</v>
          </cell>
        </row>
        <row r="281">
          <cell r="F281" t="str">
            <v>16-012-002</v>
          </cell>
        </row>
        <row r="282">
          <cell r="F282" t="str">
            <v>16-012-003</v>
          </cell>
        </row>
        <row r="283">
          <cell r="F283" t="str">
            <v>16-012-004</v>
          </cell>
        </row>
        <row r="284">
          <cell r="F284" t="str">
            <v>16-012-005</v>
          </cell>
        </row>
        <row r="285">
          <cell r="F285" t="str">
            <v>16-012-006</v>
          </cell>
        </row>
        <row r="286">
          <cell r="F286" t="str">
            <v>16-013-001</v>
          </cell>
        </row>
        <row r="287">
          <cell r="F287" t="str">
            <v>16-013-002</v>
          </cell>
        </row>
        <row r="288">
          <cell r="F288" t="str">
            <v>16-013-003</v>
          </cell>
        </row>
        <row r="289">
          <cell r="F289" t="str">
            <v>16-013-004</v>
          </cell>
        </row>
        <row r="290">
          <cell r="F290" t="str">
            <v>16-013-005</v>
          </cell>
        </row>
        <row r="291">
          <cell r="F291" t="str">
            <v>16-014-001</v>
          </cell>
        </row>
        <row r="292">
          <cell r="F292" t="str">
            <v>16-014-002</v>
          </cell>
        </row>
        <row r="293">
          <cell r="F293" t="str">
            <v>16-014-003</v>
          </cell>
        </row>
        <row r="294">
          <cell r="F294" t="str">
            <v>16-014-004</v>
          </cell>
        </row>
        <row r="295">
          <cell r="F295" t="str">
            <v>16-014-005</v>
          </cell>
        </row>
        <row r="296">
          <cell r="F296" t="str">
            <v>16-014-006</v>
          </cell>
        </row>
        <row r="297">
          <cell r="F297" t="str">
            <v>16-014-007</v>
          </cell>
        </row>
        <row r="298">
          <cell r="F298" t="str">
            <v>16-014-008</v>
          </cell>
        </row>
        <row r="299">
          <cell r="F299" t="str">
            <v>16-014-009</v>
          </cell>
        </row>
        <row r="300">
          <cell r="F300" t="str">
            <v>16-014-010</v>
          </cell>
        </row>
        <row r="301">
          <cell r="F301" t="str">
            <v>16-014-011</v>
          </cell>
        </row>
        <row r="302">
          <cell r="F302" t="str">
            <v>16-014-012</v>
          </cell>
        </row>
        <row r="303">
          <cell r="F303" t="str">
            <v>16-014-013</v>
          </cell>
        </row>
        <row r="304">
          <cell r="F304" t="str">
            <v>16-014-014</v>
          </cell>
        </row>
        <row r="305">
          <cell r="F305" t="str">
            <v>16-014-015</v>
          </cell>
        </row>
        <row r="306">
          <cell r="F306" t="str">
            <v>16-014-100</v>
          </cell>
        </row>
        <row r="307">
          <cell r="F307" t="str">
            <v>16-014-101</v>
          </cell>
        </row>
        <row r="308">
          <cell r="F308" t="str">
            <v>16-014-102</v>
          </cell>
        </row>
        <row r="309">
          <cell r="F309" t="str">
            <v>16-014-103</v>
          </cell>
        </row>
        <row r="310">
          <cell r="F310" t="str">
            <v>16-014-104</v>
          </cell>
        </row>
        <row r="311">
          <cell r="F311" t="str">
            <v>16-014-105</v>
          </cell>
        </row>
        <row r="312">
          <cell r="F312" t="str">
            <v>16-014-106</v>
          </cell>
        </row>
        <row r="313">
          <cell r="F313" t="str">
            <v>16-014-107</v>
          </cell>
        </row>
        <row r="314">
          <cell r="F314" t="str">
            <v>16-014-108</v>
          </cell>
        </row>
        <row r="315">
          <cell r="F315" t="str">
            <v>16-014-109</v>
          </cell>
        </row>
        <row r="316">
          <cell r="F316" t="str">
            <v>16-014-110</v>
          </cell>
        </row>
        <row r="317">
          <cell r="F317" t="str">
            <v>16-014-111</v>
          </cell>
        </row>
        <row r="318">
          <cell r="F318" t="str">
            <v>16-014-112</v>
          </cell>
        </row>
        <row r="319">
          <cell r="F319" t="str">
            <v>16-014-113</v>
          </cell>
        </row>
        <row r="320">
          <cell r="F320" t="str">
            <v>16-014-114</v>
          </cell>
        </row>
        <row r="321">
          <cell r="F321" t="str">
            <v>16-014-115</v>
          </cell>
        </row>
        <row r="322">
          <cell r="F322" t="str">
            <v>16-014-116</v>
          </cell>
        </row>
        <row r="323">
          <cell r="F323" t="str">
            <v>16-014-117</v>
          </cell>
        </row>
        <row r="324">
          <cell r="F324" t="str">
            <v>16-014-118</v>
          </cell>
        </row>
        <row r="325">
          <cell r="F325" t="str">
            <v>16-014-119</v>
          </cell>
        </row>
        <row r="326">
          <cell r="F326" t="str">
            <v>16-014-120</v>
          </cell>
        </row>
        <row r="327">
          <cell r="F327" t="str">
            <v>16-014-121</v>
          </cell>
        </row>
        <row r="328">
          <cell r="F328" t="str">
            <v>16-014-122</v>
          </cell>
        </row>
        <row r="329">
          <cell r="F329" t="str">
            <v>16-014-123</v>
          </cell>
        </row>
        <row r="330">
          <cell r="F330" t="str">
            <v>16-015-000</v>
          </cell>
        </row>
        <row r="331">
          <cell r="F331" t="str">
            <v>16-015-001</v>
          </cell>
        </row>
        <row r="332">
          <cell r="F332" t="str">
            <v>16-015-002</v>
          </cell>
        </row>
        <row r="333">
          <cell r="F333" t="str">
            <v>16-015-003</v>
          </cell>
        </row>
        <row r="334">
          <cell r="F334" t="str">
            <v>16-015-004</v>
          </cell>
        </row>
        <row r="335">
          <cell r="F335" t="str">
            <v>16-015-005</v>
          </cell>
        </row>
        <row r="336">
          <cell r="F336" t="str">
            <v>16-015-006</v>
          </cell>
        </row>
        <row r="337">
          <cell r="F337" t="str">
            <v>16-015-007</v>
          </cell>
        </row>
        <row r="338">
          <cell r="F338" t="str">
            <v>16-015-008</v>
          </cell>
        </row>
        <row r="339">
          <cell r="F339" t="str">
            <v>16-015-009</v>
          </cell>
        </row>
        <row r="340">
          <cell r="F340" t="str">
            <v>16-015-010</v>
          </cell>
        </row>
        <row r="341">
          <cell r="F341" t="str">
            <v>16-015-011</v>
          </cell>
        </row>
        <row r="342">
          <cell r="F342" t="str">
            <v>16-015-012</v>
          </cell>
        </row>
        <row r="343">
          <cell r="F343" t="str">
            <v>16-015-013</v>
          </cell>
        </row>
        <row r="344">
          <cell r="F344" t="str">
            <v>16-015-014</v>
          </cell>
        </row>
        <row r="345">
          <cell r="F345" t="str">
            <v>16-015-015</v>
          </cell>
        </row>
        <row r="346">
          <cell r="F346" t="str">
            <v>16-015-016</v>
          </cell>
        </row>
        <row r="347">
          <cell r="F347" t="str">
            <v>16-015-017</v>
          </cell>
        </row>
        <row r="348">
          <cell r="F348" t="str">
            <v>16-016-001</v>
          </cell>
        </row>
        <row r="349">
          <cell r="F349" t="str">
            <v>16-016-002</v>
          </cell>
        </row>
        <row r="350">
          <cell r="F350" t="str">
            <v>16-016-003</v>
          </cell>
        </row>
        <row r="351">
          <cell r="F351" t="str">
            <v>16-017-001</v>
          </cell>
        </row>
        <row r="352">
          <cell r="F352" t="str">
            <v>16-018-001</v>
          </cell>
        </row>
        <row r="353">
          <cell r="F353" t="str">
            <v>16-018-002</v>
          </cell>
        </row>
        <row r="354">
          <cell r="F354" t="str">
            <v>16-018-003</v>
          </cell>
        </row>
        <row r="355">
          <cell r="F355" t="str">
            <v>16-018-004</v>
          </cell>
        </row>
        <row r="356">
          <cell r="F356" t="str">
            <v>16-018-005</v>
          </cell>
        </row>
        <row r="357">
          <cell r="F357" t="str">
            <v>16-018-006</v>
          </cell>
        </row>
        <row r="358">
          <cell r="F358" t="str">
            <v>16-019-001</v>
          </cell>
        </row>
        <row r="359">
          <cell r="F359" t="str">
            <v>16-020-001</v>
          </cell>
        </row>
        <row r="360">
          <cell r="F360" t="str">
            <v>16-020-002</v>
          </cell>
        </row>
        <row r="361">
          <cell r="F361" t="str">
            <v>16-020-003</v>
          </cell>
        </row>
        <row r="362">
          <cell r="F362" t="str">
            <v>16-020-004</v>
          </cell>
        </row>
        <row r="363">
          <cell r="F363" t="str">
            <v>16-020-005</v>
          </cell>
        </row>
        <row r="364">
          <cell r="F364" t="str">
            <v>16-020-006</v>
          </cell>
        </row>
        <row r="365">
          <cell r="F365" t="str">
            <v>16-020-007</v>
          </cell>
        </row>
        <row r="366">
          <cell r="F366" t="str">
            <v>16-020-008</v>
          </cell>
        </row>
        <row r="367">
          <cell r="F367" t="str">
            <v>16-020-009</v>
          </cell>
        </row>
        <row r="368">
          <cell r="F368" t="str">
            <v>16-020-010</v>
          </cell>
        </row>
        <row r="369">
          <cell r="F369" t="str">
            <v>16-021-001</v>
          </cell>
        </row>
        <row r="370">
          <cell r="F370" t="str">
            <v>16-021-002</v>
          </cell>
        </row>
        <row r="371">
          <cell r="F371" t="str">
            <v>16-021-003</v>
          </cell>
        </row>
        <row r="372">
          <cell r="F372" t="str">
            <v>16-021-004</v>
          </cell>
        </row>
        <row r="373">
          <cell r="F373" t="str">
            <v>16-021-005</v>
          </cell>
        </row>
        <row r="374">
          <cell r="F374" t="str">
            <v>16-021-006</v>
          </cell>
        </row>
        <row r="375">
          <cell r="F375" t="str">
            <v>16-021-007</v>
          </cell>
        </row>
        <row r="376">
          <cell r="F376" t="str">
            <v>16-021-008</v>
          </cell>
        </row>
        <row r="377">
          <cell r="F377" t="str">
            <v>16-021-009</v>
          </cell>
        </row>
        <row r="378">
          <cell r="F378" t="str">
            <v>16-021-010</v>
          </cell>
        </row>
        <row r="379">
          <cell r="F379" t="str">
            <v>16-021-011</v>
          </cell>
        </row>
        <row r="380">
          <cell r="F380" t="str">
            <v>16-021-012</v>
          </cell>
        </row>
        <row r="381">
          <cell r="F381" t="str">
            <v>16-021-013</v>
          </cell>
        </row>
        <row r="382">
          <cell r="F382" t="str">
            <v>16-021-014</v>
          </cell>
        </row>
        <row r="383">
          <cell r="F383" t="str">
            <v>16-021-015</v>
          </cell>
        </row>
        <row r="384">
          <cell r="F384" t="str">
            <v>16-021-016</v>
          </cell>
        </row>
        <row r="385">
          <cell r="F385" t="str">
            <v>16-021-017</v>
          </cell>
        </row>
        <row r="386">
          <cell r="F386" t="str">
            <v>16-021-018</v>
          </cell>
        </row>
        <row r="387">
          <cell r="F387" t="str">
            <v>16-021-019</v>
          </cell>
        </row>
        <row r="388">
          <cell r="F388" t="str">
            <v>16-021-020</v>
          </cell>
        </row>
        <row r="389">
          <cell r="F389" t="str">
            <v>16-021-022</v>
          </cell>
        </row>
        <row r="390">
          <cell r="F390" t="str">
            <v>16-021-023</v>
          </cell>
        </row>
        <row r="391">
          <cell r="F391" t="str">
            <v>16-021-024</v>
          </cell>
        </row>
        <row r="392">
          <cell r="F392" t="str">
            <v>16-021-025</v>
          </cell>
        </row>
        <row r="393">
          <cell r="F393" t="str">
            <v>16-021-026</v>
          </cell>
        </row>
        <row r="394">
          <cell r="F394" t="str">
            <v>16-021-027</v>
          </cell>
        </row>
        <row r="395">
          <cell r="F395" t="str">
            <v>16-021-028</v>
          </cell>
        </row>
        <row r="396">
          <cell r="F396" t="str">
            <v>16-021-029</v>
          </cell>
        </row>
        <row r="397">
          <cell r="F397" t="str">
            <v>16-021-030</v>
          </cell>
        </row>
        <row r="398">
          <cell r="F398" t="str">
            <v>16-021-031</v>
          </cell>
        </row>
        <row r="399">
          <cell r="F399" t="str">
            <v>16-021-032</v>
          </cell>
        </row>
        <row r="400">
          <cell r="F400" t="str">
            <v>16-021-033</v>
          </cell>
        </row>
        <row r="401">
          <cell r="F401" t="str">
            <v>16-021-034</v>
          </cell>
        </row>
        <row r="402">
          <cell r="F402" t="str">
            <v>16-021-035</v>
          </cell>
        </row>
        <row r="403">
          <cell r="F403" t="str">
            <v>16-021-036</v>
          </cell>
        </row>
        <row r="404">
          <cell r="F404" t="str">
            <v>16-021-037</v>
          </cell>
        </row>
        <row r="405">
          <cell r="F405" t="str">
            <v>16-021-038</v>
          </cell>
        </row>
        <row r="406">
          <cell r="F406" t="str">
            <v>16-021-039</v>
          </cell>
        </row>
        <row r="407">
          <cell r="F407" t="str">
            <v>16-021-040</v>
          </cell>
        </row>
        <row r="408">
          <cell r="F408" t="str">
            <v>16-021-041</v>
          </cell>
        </row>
        <row r="409">
          <cell r="F409" t="str">
            <v>16-021-042</v>
          </cell>
        </row>
        <row r="410">
          <cell r="F410" t="str">
            <v>16-021-044</v>
          </cell>
        </row>
        <row r="411">
          <cell r="F411" t="str">
            <v>16-021-045</v>
          </cell>
        </row>
        <row r="412">
          <cell r="F412" t="str">
            <v>16-021-046</v>
          </cell>
        </row>
        <row r="413">
          <cell r="F413" t="str">
            <v>16-021-047</v>
          </cell>
        </row>
        <row r="414">
          <cell r="F414" t="str">
            <v>16-021-048</v>
          </cell>
        </row>
        <row r="415">
          <cell r="F415" t="str">
            <v>16-021-049</v>
          </cell>
        </row>
        <row r="416">
          <cell r="F416" t="str">
            <v>16-021-050</v>
          </cell>
        </row>
        <row r="417">
          <cell r="F417" t="str">
            <v>16-021-051</v>
          </cell>
        </row>
        <row r="418">
          <cell r="F418" t="str">
            <v>16-021-052</v>
          </cell>
        </row>
        <row r="419">
          <cell r="F419" t="str">
            <v>16-021-053</v>
          </cell>
        </row>
        <row r="420">
          <cell r="F420" t="str">
            <v>16-021-054</v>
          </cell>
        </row>
        <row r="421">
          <cell r="F421" t="str">
            <v>16-021-055</v>
          </cell>
        </row>
        <row r="422">
          <cell r="F422" t="str">
            <v>16-021-056</v>
          </cell>
        </row>
        <row r="423">
          <cell r="F423" t="str">
            <v>16-021-057</v>
          </cell>
        </row>
        <row r="424">
          <cell r="F424" t="str">
            <v>16-021-058</v>
          </cell>
        </row>
        <row r="425">
          <cell r="F425" t="str">
            <v>16-021-059</v>
          </cell>
        </row>
        <row r="426">
          <cell r="F426" t="str">
            <v>16-021-060</v>
          </cell>
        </row>
        <row r="427">
          <cell r="F427" t="str">
            <v>16-021-061</v>
          </cell>
        </row>
        <row r="428">
          <cell r="F428" t="str">
            <v>16-021-062</v>
          </cell>
        </row>
        <row r="429">
          <cell r="F429" t="str">
            <v>16-022-001</v>
          </cell>
        </row>
        <row r="430">
          <cell r="F430" t="str">
            <v>16-022-002</v>
          </cell>
        </row>
        <row r="431">
          <cell r="F431" t="str">
            <v>16-022-003</v>
          </cell>
        </row>
        <row r="432">
          <cell r="F432" t="str">
            <v>16-022-004</v>
          </cell>
        </row>
        <row r="433">
          <cell r="F433" t="str">
            <v>16-022-005</v>
          </cell>
        </row>
        <row r="434">
          <cell r="F434" t="str">
            <v>16-022-006</v>
          </cell>
        </row>
        <row r="435">
          <cell r="F435" t="str">
            <v>16-022-007</v>
          </cell>
        </row>
        <row r="436">
          <cell r="F436" t="str">
            <v>16-022-008</v>
          </cell>
        </row>
        <row r="437">
          <cell r="F437" t="str">
            <v>16-022-009</v>
          </cell>
        </row>
        <row r="438">
          <cell r="F438" t="str">
            <v>16-022-010</v>
          </cell>
        </row>
        <row r="439">
          <cell r="F439" t="str">
            <v>16-022-011</v>
          </cell>
        </row>
        <row r="440">
          <cell r="F440" t="str">
            <v>16-022-012</v>
          </cell>
        </row>
        <row r="441">
          <cell r="F441" t="str">
            <v>16-022-013</v>
          </cell>
        </row>
        <row r="442">
          <cell r="F442" t="str">
            <v>16-022-014</v>
          </cell>
        </row>
        <row r="443">
          <cell r="F443" t="str">
            <v>16-022-015</v>
          </cell>
        </row>
        <row r="444">
          <cell r="F444" t="str">
            <v>16-022-016</v>
          </cell>
        </row>
        <row r="445">
          <cell r="F445" t="str">
            <v>16-022-017</v>
          </cell>
        </row>
        <row r="446">
          <cell r="F446" t="str">
            <v>16-022-018</v>
          </cell>
        </row>
        <row r="447">
          <cell r="F447" t="str">
            <v>16-022-019</v>
          </cell>
        </row>
        <row r="448">
          <cell r="F448" t="str">
            <v>16-022-020</v>
          </cell>
        </row>
        <row r="449">
          <cell r="F449" t="str">
            <v>16-022-021</v>
          </cell>
        </row>
        <row r="450">
          <cell r="F450" t="str">
            <v>16-022-022</v>
          </cell>
        </row>
        <row r="451">
          <cell r="F451" t="str">
            <v>16-022-023</v>
          </cell>
        </row>
        <row r="452">
          <cell r="F452" t="str">
            <v>16-022-024</v>
          </cell>
        </row>
        <row r="453">
          <cell r="F453" t="str">
            <v>16-022-025</v>
          </cell>
        </row>
        <row r="454">
          <cell r="F454" t="str">
            <v>16-022-026</v>
          </cell>
        </row>
        <row r="455">
          <cell r="F455" t="str">
            <v>16-022-027</v>
          </cell>
        </row>
        <row r="456">
          <cell r="F456" t="str">
            <v>16-022-028</v>
          </cell>
        </row>
        <row r="457">
          <cell r="F457" t="str">
            <v>16-022-029</v>
          </cell>
        </row>
        <row r="458">
          <cell r="F458" t="str">
            <v>16-022-030</v>
          </cell>
        </row>
        <row r="459">
          <cell r="F459" t="str">
            <v>16-022-031</v>
          </cell>
        </row>
        <row r="460">
          <cell r="F460" t="str">
            <v>16-022-032</v>
          </cell>
        </row>
        <row r="461">
          <cell r="F461" t="str">
            <v>16-022-033</v>
          </cell>
        </row>
        <row r="462">
          <cell r="F462" t="str">
            <v>16-022-034</v>
          </cell>
        </row>
        <row r="463">
          <cell r="F463" t="str">
            <v>16-022-035</v>
          </cell>
        </row>
        <row r="464">
          <cell r="F464" t="str">
            <v>16-022-036</v>
          </cell>
        </row>
        <row r="465">
          <cell r="F465" t="str">
            <v>16-022-037</v>
          </cell>
        </row>
        <row r="466">
          <cell r="F466" t="str">
            <v>16-023-001</v>
          </cell>
        </row>
        <row r="467">
          <cell r="F467" t="str">
            <v>16-023-002</v>
          </cell>
        </row>
        <row r="468">
          <cell r="F468" t="str">
            <v>16-023-003</v>
          </cell>
        </row>
        <row r="469">
          <cell r="F469" t="str">
            <v>16-023-004</v>
          </cell>
        </row>
        <row r="470">
          <cell r="F470" t="str">
            <v>16-023-005</v>
          </cell>
        </row>
        <row r="471">
          <cell r="F471" t="str">
            <v>16-023-006</v>
          </cell>
        </row>
        <row r="472">
          <cell r="F472" t="str">
            <v>16-023-007</v>
          </cell>
        </row>
        <row r="473">
          <cell r="F473" t="str">
            <v>16-023-008</v>
          </cell>
        </row>
        <row r="474">
          <cell r="F474" t="str">
            <v>16-023-009</v>
          </cell>
        </row>
        <row r="475">
          <cell r="F475" t="str">
            <v>16-024-001</v>
          </cell>
        </row>
        <row r="476">
          <cell r="F476" t="str">
            <v>16-024-002</v>
          </cell>
        </row>
        <row r="477">
          <cell r="F477" t="str">
            <v>16-024-003</v>
          </cell>
        </row>
        <row r="478">
          <cell r="F478" t="str">
            <v>16-024-004</v>
          </cell>
        </row>
        <row r="479">
          <cell r="F479" t="str">
            <v>16-024-005</v>
          </cell>
        </row>
        <row r="480">
          <cell r="F480" t="str">
            <v>16-024-006</v>
          </cell>
        </row>
        <row r="481">
          <cell r="F481" t="str">
            <v>16-024-007</v>
          </cell>
        </row>
        <row r="482">
          <cell r="F482" t="str">
            <v>16-024-008</v>
          </cell>
        </row>
        <row r="483">
          <cell r="F483" t="str">
            <v>16-024-009</v>
          </cell>
        </row>
        <row r="484">
          <cell r="F484" t="str">
            <v>16-024-010</v>
          </cell>
        </row>
        <row r="485">
          <cell r="F485" t="str">
            <v>16-024-011</v>
          </cell>
        </row>
        <row r="486">
          <cell r="F486" t="str">
            <v>16-024-012</v>
          </cell>
        </row>
        <row r="487">
          <cell r="F487" t="str">
            <v>16-024-013</v>
          </cell>
        </row>
        <row r="488">
          <cell r="F488" t="str">
            <v>16-024-014</v>
          </cell>
        </row>
        <row r="489">
          <cell r="F489" t="str">
            <v>16-024-015</v>
          </cell>
        </row>
        <row r="490">
          <cell r="F490" t="str">
            <v>16-024-016</v>
          </cell>
        </row>
        <row r="491">
          <cell r="F491" t="str">
            <v>16-024-017</v>
          </cell>
        </row>
        <row r="492">
          <cell r="F492" t="str">
            <v>16-024-018</v>
          </cell>
        </row>
        <row r="493">
          <cell r="F493" t="str">
            <v>16-024-019</v>
          </cell>
        </row>
        <row r="494">
          <cell r="F494" t="str">
            <v>16-024-020</v>
          </cell>
        </row>
        <row r="495">
          <cell r="F495" t="str">
            <v>16-024-021</v>
          </cell>
        </row>
        <row r="496">
          <cell r="F496" t="str">
            <v>16-025-001</v>
          </cell>
        </row>
        <row r="497">
          <cell r="F497" t="str">
            <v>16-025-002</v>
          </cell>
        </row>
        <row r="498">
          <cell r="F498" t="str">
            <v>16-025-003</v>
          </cell>
        </row>
        <row r="499">
          <cell r="F499" t="str">
            <v>16-025-004</v>
          </cell>
        </row>
        <row r="500">
          <cell r="F500" t="str">
            <v>16-025-005</v>
          </cell>
        </row>
        <row r="501">
          <cell r="F501" t="str">
            <v>16-025-006</v>
          </cell>
        </row>
        <row r="502">
          <cell r="F502" t="str">
            <v>16-025-007</v>
          </cell>
        </row>
        <row r="503">
          <cell r="F503" t="str">
            <v>16-025-008</v>
          </cell>
        </row>
        <row r="504">
          <cell r="F504" t="str">
            <v>16-025-009</v>
          </cell>
        </row>
        <row r="505">
          <cell r="F505" t="str">
            <v>16-025-010</v>
          </cell>
        </row>
        <row r="506">
          <cell r="F506" t="str">
            <v>16-025-011</v>
          </cell>
        </row>
        <row r="507">
          <cell r="F507" t="str">
            <v>16-025-012</v>
          </cell>
        </row>
        <row r="508">
          <cell r="F508" t="str">
            <v>16-025-013</v>
          </cell>
        </row>
        <row r="509">
          <cell r="F509" t="str">
            <v>16-025-014</v>
          </cell>
        </row>
        <row r="510">
          <cell r="F510" t="str">
            <v>16-025-015</v>
          </cell>
        </row>
        <row r="511">
          <cell r="F511" t="str">
            <v>16-025-016</v>
          </cell>
        </row>
        <row r="512">
          <cell r="F512" t="str">
            <v>16-025-017</v>
          </cell>
        </row>
        <row r="513">
          <cell r="F513" t="str">
            <v>16-025-018</v>
          </cell>
        </row>
        <row r="514">
          <cell r="F514" t="str">
            <v>16-025-019</v>
          </cell>
        </row>
        <row r="515">
          <cell r="F515" t="str">
            <v>16-025-020</v>
          </cell>
        </row>
        <row r="516">
          <cell r="F516" t="str">
            <v>16-025-021</v>
          </cell>
        </row>
        <row r="517">
          <cell r="F517" t="str">
            <v>16-025-022</v>
          </cell>
        </row>
        <row r="518">
          <cell r="F518" t="str">
            <v>16-025-023</v>
          </cell>
        </row>
        <row r="519">
          <cell r="F519" t="str">
            <v>16-025-112</v>
          </cell>
        </row>
        <row r="520">
          <cell r="F520" t="str">
            <v>16-025-115</v>
          </cell>
        </row>
        <row r="521">
          <cell r="F521" t="str">
            <v>16-025-120</v>
          </cell>
        </row>
        <row r="522">
          <cell r="F522" t="str">
            <v>16-026-001</v>
          </cell>
        </row>
        <row r="523">
          <cell r="F523" t="str">
            <v>16-026-002</v>
          </cell>
        </row>
        <row r="524">
          <cell r="F524" t="str">
            <v>16-026-003</v>
          </cell>
        </row>
        <row r="525">
          <cell r="F525" t="str">
            <v>16-026-004</v>
          </cell>
        </row>
        <row r="526">
          <cell r="F526" t="str">
            <v>16-026-005</v>
          </cell>
        </row>
        <row r="527">
          <cell r="F527" t="str">
            <v>16-026-006</v>
          </cell>
        </row>
        <row r="528">
          <cell r="F528" t="str">
            <v>16-026-007</v>
          </cell>
        </row>
        <row r="529">
          <cell r="F529" t="str">
            <v>16-026-008</v>
          </cell>
        </row>
        <row r="530">
          <cell r="F530" t="str">
            <v>16-026-009</v>
          </cell>
        </row>
        <row r="531">
          <cell r="F531" t="str">
            <v>16-026-010</v>
          </cell>
        </row>
        <row r="532">
          <cell r="F532" t="str">
            <v>16-026-011</v>
          </cell>
        </row>
        <row r="533">
          <cell r="F533" t="str">
            <v>16-026-012</v>
          </cell>
        </row>
        <row r="534">
          <cell r="F534" t="str">
            <v>16-026-013</v>
          </cell>
        </row>
        <row r="535">
          <cell r="F535" t="str">
            <v>16-026-014</v>
          </cell>
        </row>
        <row r="536">
          <cell r="F536" t="str">
            <v>16-026-015</v>
          </cell>
        </row>
        <row r="537">
          <cell r="F537" t="str">
            <v>16-026-016</v>
          </cell>
        </row>
        <row r="538">
          <cell r="F538" t="str">
            <v>16-026-017</v>
          </cell>
        </row>
        <row r="539">
          <cell r="F539" t="str">
            <v>16-027-001</v>
          </cell>
        </row>
        <row r="540">
          <cell r="F540" t="str">
            <v>16-028-001</v>
          </cell>
        </row>
        <row r="541">
          <cell r="F541" t="str">
            <v>16-028-002</v>
          </cell>
        </row>
        <row r="542">
          <cell r="F542" t="str">
            <v>16-028-003</v>
          </cell>
        </row>
        <row r="543">
          <cell r="F543" t="str">
            <v>16-028-004</v>
          </cell>
        </row>
        <row r="544">
          <cell r="F544" t="str">
            <v>16-028-005</v>
          </cell>
        </row>
        <row r="545">
          <cell r="F545" t="str">
            <v>16-028-006</v>
          </cell>
        </row>
        <row r="546">
          <cell r="F546" t="str">
            <v>16-028-007</v>
          </cell>
        </row>
        <row r="547">
          <cell r="F547" t="str">
            <v>16-028-008</v>
          </cell>
        </row>
        <row r="548">
          <cell r="F548" t="str">
            <v>16-028-009</v>
          </cell>
        </row>
        <row r="549">
          <cell r="F549" t="str">
            <v>16-028-010</v>
          </cell>
        </row>
        <row r="550">
          <cell r="F550" t="str">
            <v>16-028-013</v>
          </cell>
        </row>
        <row r="551">
          <cell r="F551" t="str">
            <v>16-029-001</v>
          </cell>
        </row>
        <row r="552">
          <cell r="F552" t="str">
            <v>16-029-002</v>
          </cell>
        </row>
        <row r="553">
          <cell r="F553" t="str">
            <v>16-029-003</v>
          </cell>
        </row>
        <row r="554">
          <cell r="F554" t="str">
            <v>16-029-004</v>
          </cell>
        </row>
        <row r="555">
          <cell r="F555" t="str">
            <v>16-029-005</v>
          </cell>
        </row>
        <row r="556">
          <cell r="F556" t="str">
            <v>16-029-006</v>
          </cell>
        </row>
        <row r="557">
          <cell r="F557" t="str">
            <v>16-029-007</v>
          </cell>
        </row>
        <row r="558">
          <cell r="F558" t="str">
            <v>16-030-001</v>
          </cell>
        </row>
        <row r="559">
          <cell r="F559" t="str">
            <v>16-030-002</v>
          </cell>
        </row>
        <row r="560">
          <cell r="F560" t="str">
            <v>16-030-003</v>
          </cell>
        </row>
        <row r="561">
          <cell r="F561" t="str">
            <v>16-030-004</v>
          </cell>
        </row>
        <row r="562">
          <cell r="F562" t="str">
            <v>16-030-005</v>
          </cell>
        </row>
        <row r="563">
          <cell r="F563" t="str">
            <v>16-030-006</v>
          </cell>
        </row>
        <row r="564">
          <cell r="F564" t="str">
            <v>16-030-007</v>
          </cell>
        </row>
        <row r="565">
          <cell r="F565" t="str">
            <v>16-030-008</v>
          </cell>
        </row>
        <row r="566">
          <cell r="F566" t="str">
            <v>16-030-009</v>
          </cell>
        </row>
        <row r="567">
          <cell r="F567" t="str">
            <v>16-030-010</v>
          </cell>
        </row>
        <row r="568">
          <cell r="F568" t="str">
            <v>16-030-011</v>
          </cell>
        </row>
        <row r="569">
          <cell r="F569" t="str">
            <v>16-030-012</v>
          </cell>
        </row>
        <row r="570">
          <cell r="F570" t="str">
            <v>16-030-013</v>
          </cell>
        </row>
        <row r="571">
          <cell r="F571" t="str">
            <v>16-030-014</v>
          </cell>
        </row>
        <row r="572">
          <cell r="F572" t="str">
            <v>16-030-015</v>
          </cell>
        </row>
        <row r="573">
          <cell r="F573" t="str">
            <v>16-030-016</v>
          </cell>
        </row>
        <row r="574">
          <cell r="F574" t="str">
            <v>16-030-017</v>
          </cell>
        </row>
        <row r="575">
          <cell r="F575" t="str">
            <v>16-030-018</v>
          </cell>
        </row>
        <row r="576">
          <cell r="F576" t="str">
            <v>16-030-019</v>
          </cell>
        </row>
        <row r="577">
          <cell r="F577" t="str">
            <v>16-031-001</v>
          </cell>
        </row>
        <row r="578">
          <cell r="F578" t="str">
            <v>16-031-002</v>
          </cell>
        </row>
        <row r="579">
          <cell r="F579" t="str">
            <v>16-032-001</v>
          </cell>
        </row>
        <row r="580">
          <cell r="F580" t="str">
            <v>16-032-002</v>
          </cell>
        </row>
        <row r="581">
          <cell r="F581" t="str">
            <v>16-032-003</v>
          </cell>
        </row>
        <row r="582">
          <cell r="F582" t="str">
            <v>16-033-001</v>
          </cell>
        </row>
        <row r="583">
          <cell r="F583" t="str">
            <v>16-033-002</v>
          </cell>
        </row>
        <row r="584">
          <cell r="F584" t="str">
            <v>16-033-003</v>
          </cell>
        </row>
        <row r="585">
          <cell r="F585" t="str">
            <v>16-033-004</v>
          </cell>
        </row>
        <row r="586">
          <cell r="F586" t="str">
            <v>16-033-005</v>
          </cell>
        </row>
        <row r="587">
          <cell r="F587" t="str">
            <v>16-033-006</v>
          </cell>
        </row>
        <row r="588">
          <cell r="F588" t="str">
            <v>16-033-007</v>
          </cell>
        </row>
        <row r="589">
          <cell r="F589" t="str">
            <v>16-033-008</v>
          </cell>
        </row>
        <row r="590">
          <cell r="F590" t="str">
            <v>16-033-009</v>
          </cell>
        </row>
        <row r="591">
          <cell r="F591" t="str">
            <v>16-033-010</v>
          </cell>
        </row>
        <row r="592">
          <cell r="F592" t="str">
            <v>16-033-011</v>
          </cell>
        </row>
        <row r="593">
          <cell r="F593" t="str">
            <v>16-033-012</v>
          </cell>
        </row>
        <row r="594">
          <cell r="F594" t="str">
            <v>16-033-013</v>
          </cell>
        </row>
        <row r="595">
          <cell r="F595" t="str">
            <v>16-033-014</v>
          </cell>
        </row>
        <row r="596">
          <cell r="F596" t="str">
            <v>16-033-015</v>
          </cell>
        </row>
        <row r="597">
          <cell r="F597" t="str">
            <v>16-033-016</v>
          </cell>
        </row>
        <row r="598">
          <cell r="F598" t="str">
            <v>16-033-017</v>
          </cell>
        </row>
        <row r="599">
          <cell r="F599" t="str">
            <v>16-033-018</v>
          </cell>
        </row>
        <row r="600">
          <cell r="F600" t="str">
            <v>16-033-019</v>
          </cell>
        </row>
        <row r="601">
          <cell r="F601" t="str">
            <v>16-033-020</v>
          </cell>
        </row>
        <row r="602">
          <cell r="F602" t="str">
            <v>16-033-021</v>
          </cell>
        </row>
        <row r="603">
          <cell r="F603" t="str">
            <v>16-033-022</v>
          </cell>
        </row>
        <row r="604">
          <cell r="F604" t="str">
            <v>16-033-023</v>
          </cell>
        </row>
        <row r="605">
          <cell r="F605" t="str">
            <v>16-033-024</v>
          </cell>
        </row>
        <row r="606">
          <cell r="F606" t="str">
            <v>16-033-025</v>
          </cell>
        </row>
        <row r="607">
          <cell r="F607" t="str">
            <v>16-033-026</v>
          </cell>
        </row>
        <row r="608">
          <cell r="F608" t="str">
            <v>16-033-027</v>
          </cell>
        </row>
        <row r="609">
          <cell r="F609" t="str">
            <v>16-033-028</v>
          </cell>
        </row>
        <row r="610">
          <cell r="F610" t="str">
            <v>16-033-029</v>
          </cell>
        </row>
        <row r="611">
          <cell r="F611" t="str">
            <v>16-033-030</v>
          </cell>
        </row>
        <row r="612">
          <cell r="F612" t="str">
            <v>16-033-031</v>
          </cell>
        </row>
        <row r="613">
          <cell r="F613" t="str">
            <v>16-033-032</v>
          </cell>
        </row>
        <row r="614">
          <cell r="F614" t="str">
            <v>16-033-033</v>
          </cell>
        </row>
        <row r="615">
          <cell r="F615" t="str">
            <v>16-033-034</v>
          </cell>
        </row>
        <row r="616">
          <cell r="F616" t="str">
            <v>16-033-035</v>
          </cell>
        </row>
        <row r="617">
          <cell r="F617" t="str">
            <v>16-033-036</v>
          </cell>
        </row>
        <row r="618">
          <cell r="F618" t="str">
            <v>16-033-037</v>
          </cell>
        </row>
        <row r="619">
          <cell r="F619" t="str">
            <v>16-033-038</v>
          </cell>
        </row>
        <row r="620">
          <cell r="F620" t="str">
            <v>16-033-039</v>
          </cell>
        </row>
        <row r="621">
          <cell r="F621" t="str">
            <v>16-033-040</v>
          </cell>
        </row>
        <row r="622">
          <cell r="F622" t="str">
            <v>16-033-041</v>
          </cell>
        </row>
        <row r="623">
          <cell r="F623" t="str">
            <v>16-033-042</v>
          </cell>
        </row>
        <row r="624">
          <cell r="F624" t="str">
            <v>16-033-043</v>
          </cell>
        </row>
        <row r="625">
          <cell r="F625" t="str">
            <v>16-033-044</v>
          </cell>
        </row>
        <row r="626">
          <cell r="F626" t="str">
            <v>16-033-045</v>
          </cell>
        </row>
        <row r="627">
          <cell r="F627" t="str">
            <v>16-033-046</v>
          </cell>
        </row>
        <row r="628">
          <cell r="F628" t="str">
            <v>16-033-047</v>
          </cell>
        </row>
        <row r="629">
          <cell r="F629" t="str">
            <v>16-033-048</v>
          </cell>
        </row>
        <row r="630">
          <cell r="F630" t="str">
            <v>16-034-001</v>
          </cell>
        </row>
        <row r="631">
          <cell r="F631" t="str">
            <v>16-034-002</v>
          </cell>
        </row>
        <row r="632">
          <cell r="F632" t="str">
            <v>16-034-003</v>
          </cell>
        </row>
        <row r="633">
          <cell r="F633" t="str">
            <v>16-034-004</v>
          </cell>
        </row>
        <row r="634">
          <cell r="F634" t="str">
            <v>16-034-005</v>
          </cell>
        </row>
        <row r="635">
          <cell r="F635" t="str">
            <v>16-034-006</v>
          </cell>
        </row>
        <row r="636">
          <cell r="F636" t="str">
            <v>16-034-007</v>
          </cell>
        </row>
        <row r="637">
          <cell r="F637" t="str">
            <v>16-034-008</v>
          </cell>
        </row>
        <row r="638">
          <cell r="F638" t="str">
            <v>16-034-009</v>
          </cell>
        </row>
        <row r="639">
          <cell r="F639" t="str">
            <v>16-034-010</v>
          </cell>
        </row>
        <row r="640">
          <cell r="F640" t="str">
            <v>16-034-011</v>
          </cell>
        </row>
        <row r="641">
          <cell r="F641" t="str">
            <v>16-034-012</v>
          </cell>
        </row>
        <row r="642">
          <cell r="F642" t="str">
            <v>16-034-013</v>
          </cell>
        </row>
        <row r="643">
          <cell r="F643" t="str">
            <v>16-034-014</v>
          </cell>
        </row>
        <row r="644">
          <cell r="F644" t="str">
            <v>16-034-015</v>
          </cell>
        </row>
        <row r="645">
          <cell r="F645" t="str">
            <v>16-034-016</v>
          </cell>
        </row>
        <row r="646">
          <cell r="F646" t="str">
            <v>16-034-017</v>
          </cell>
        </row>
        <row r="647">
          <cell r="F647" t="str">
            <v>16-034-018</v>
          </cell>
        </row>
        <row r="648">
          <cell r="F648" t="str">
            <v>16-034-019</v>
          </cell>
        </row>
        <row r="649">
          <cell r="F649" t="str">
            <v>16-034-020</v>
          </cell>
        </row>
        <row r="650">
          <cell r="F650" t="str">
            <v>16-034-021</v>
          </cell>
        </row>
        <row r="651">
          <cell r="F651" t="str">
            <v>16-034-022</v>
          </cell>
        </row>
        <row r="652">
          <cell r="F652" t="str">
            <v>16-034-023</v>
          </cell>
        </row>
        <row r="653">
          <cell r="F653" t="str">
            <v>16-034-024</v>
          </cell>
        </row>
        <row r="654">
          <cell r="F654" t="str">
            <v>16-034-025</v>
          </cell>
        </row>
        <row r="655">
          <cell r="F655" t="str">
            <v>16-034-026</v>
          </cell>
        </row>
        <row r="656">
          <cell r="F656" t="str">
            <v>16-034-027</v>
          </cell>
        </row>
        <row r="657">
          <cell r="F657" t="str">
            <v>16-034-028</v>
          </cell>
        </row>
        <row r="658">
          <cell r="F658" t="str">
            <v>16-034-029</v>
          </cell>
        </row>
        <row r="659">
          <cell r="F659" t="str">
            <v>16-034-030</v>
          </cell>
        </row>
        <row r="660">
          <cell r="F660" t="str">
            <v>16-034-031</v>
          </cell>
        </row>
        <row r="661">
          <cell r="F661" t="str">
            <v>16-034-032</v>
          </cell>
        </row>
        <row r="662">
          <cell r="F662" t="str">
            <v>16-034-033</v>
          </cell>
        </row>
        <row r="663">
          <cell r="F663" t="str">
            <v>16-034-034</v>
          </cell>
        </row>
        <row r="664">
          <cell r="F664" t="str">
            <v>16-034-035</v>
          </cell>
        </row>
        <row r="665">
          <cell r="F665" t="str">
            <v>16-034-036</v>
          </cell>
        </row>
        <row r="666">
          <cell r="F666" t="str">
            <v>16-034-037</v>
          </cell>
        </row>
        <row r="667">
          <cell r="F667" t="str">
            <v>16-034-038</v>
          </cell>
        </row>
        <row r="668">
          <cell r="F668" t="str">
            <v>16-034-040</v>
          </cell>
        </row>
        <row r="669">
          <cell r="F669" t="str">
            <v>16-034-041</v>
          </cell>
        </row>
        <row r="670">
          <cell r="F670" t="str">
            <v>16-034-042</v>
          </cell>
        </row>
        <row r="671">
          <cell r="F671" t="str">
            <v>16-034-043</v>
          </cell>
        </row>
        <row r="672">
          <cell r="F672" t="str">
            <v>16-034-044</v>
          </cell>
        </row>
        <row r="673">
          <cell r="F673" t="str">
            <v>16-034-045</v>
          </cell>
        </row>
        <row r="674">
          <cell r="F674" t="str">
            <v>16-034-046</v>
          </cell>
        </row>
        <row r="675">
          <cell r="F675" t="str">
            <v>16-034-047</v>
          </cell>
        </row>
        <row r="676">
          <cell r="F676" t="str">
            <v>16-034-048</v>
          </cell>
        </row>
        <row r="677">
          <cell r="F677" t="str">
            <v>16-034-111</v>
          </cell>
        </row>
        <row r="678">
          <cell r="F678" t="str">
            <v>16-034-112</v>
          </cell>
        </row>
        <row r="679">
          <cell r="F679" t="str">
            <v>16-034-113</v>
          </cell>
        </row>
        <row r="680">
          <cell r="F680" t="str">
            <v>16-034-114</v>
          </cell>
        </row>
        <row r="681">
          <cell r="F681" t="str">
            <v>16-034-116</v>
          </cell>
        </row>
        <row r="682">
          <cell r="F682" t="str">
            <v>16-034-129</v>
          </cell>
        </row>
        <row r="683">
          <cell r="F683" t="str">
            <v>16-034-130</v>
          </cell>
        </row>
        <row r="684">
          <cell r="F684" t="str">
            <v>16-034-131</v>
          </cell>
        </row>
        <row r="685">
          <cell r="F685" t="str">
            <v>16-034-132</v>
          </cell>
        </row>
        <row r="686">
          <cell r="F686" t="str">
            <v>16-034-133</v>
          </cell>
        </row>
        <row r="687">
          <cell r="F687" t="str">
            <v>16-034-134</v>
          </cell>
        </row>
        <row r="688">
          <cell r="F688" t="str">
            <v>16-034-135</v>
          </cell>
        </row>
        <row r="689">
          <cell r="F689" t="str">
            <v>16-034-136</v>
          </cell>
        </row>
        <row r="690">
          <cell r="F690" t="str">
            <v>16-034-137</v>
          </cell>
        </row>
        <row r="691">
          <cell r="F691" t="str">
            <v>16-034-138</v>
          </cell>
        </row>
        <row r="692">
          <cell r="F692" t="str">
            <v>16-034-141</v>
          </cell>
        </row>
        <row r="693">
          <cell r="F693" t="str">
            <v>16-034-142</v>
          </cell>
        </row>
        <row r="694">
          <cell r="F694" t="str">
            <v>16-034-143</v>
          </cell>
        </row>
        <row r="695">
          <cell r="F695" t="str">
            <v>16-035-001</v>
          </cell>
        </row>
        <row r="696">
          <cell r="F696" t="str">
            <v>16-035-002</v>
          </cell>
        </row>
        <row r="697">
          <cell r="F697" t="str">
            <v>16-035-003</v>
          </cell>
        </row>
        <row r="698">
          <cell r="F698" t="str">
            <v>16-035-004</v>
          </cell>
        </row>
        <row r="699">
          <cell r="F699" t="str">
            <v>16-035-005</v>
          </cell>
        </row>
        <row r="700">
          <cell r="F700" t="str">
            <v>16-035-006</v>
          </cell>
        </row>
        <row r="701">
          <cell r="F701" t="str">
            <v>16-035-007</v>
          </cell>
        </row>
        <row r="702">
          <cell r="F702" t="str">
            <v>16-035-008</v>
          </cell>
        </row>
        <row r="703">
          <cell r="F703" t="str">
            <v>16-035-009</v>
          </cell>
        </row>
        <row r="704">
          <cell r="F704" t="str">
            <v>16-035-010</v>
          </cell>
        </row>
        <row r="705">
          <cell r="F705" t="str">
            <v>16-035-011</v>
          </cell>
        </row>
        <row r="706">
          <cell r="F706" t="str">
            <v>16-035-012</v>
          </cell>
        </row>
        <row r="707">
          <cell r="F707" t="str">
            <v>16-035-013</v>
          </cell>
        </row>
        <row r="708">
          <cell r="F708" t="str">
            <v>16-035-014</v>
          </cell>
        </row>
        <row r="709">
          <cell r="F709" t="str">
            <v>16-036-001</v>
          </cell>
        </row>
        <row r="710">
          <cell r="F710" t="str">
            <v>16-036-002</v>
          </cell>
        </row>
        <row r="711">
          <cell r="F711" t="str">
            <v>16-036-003</v>
          </cell>
        </row>
        <row r="712">
          <cell r="F712" t="str">
            <v>16-036-004</v>
          </cell>
        </row>
        <row r="713">
          <cell r="F713" t="str">
            <v>16-036-005</v>
          </cell>
        </row>
        <row r="714">
          <cell r="F714" t="str">
            <v>16-036-006</v>
          </cell>
        </row>
        <row r="715">
          <cell r="F715" t="str">
            <v>16-036-007</v>
          </cell>
        </row>
        <row r="716">
          <cell r="F716" t="str">
            <v>16-036-008</v>
          </cell>
        </row>
        <row r="717">
          <cell r="F717" t="str">
            <v>16-037-001</v>
          </cell>
        </row>
        <row r="718">
          <cell r="F718" t="str">
            <v>16-037-002</v>
          </cell>
        </row>
        <row r="719">
          <cell r="F719" t="str">
            <v>16-037-003</v>
          </cell>
        </row>
        <row r="720">
          <cell r="F720" t="str">
            <v>16-037-004</v>
          </cell>
        </row>
        <row r="721">
          <cell r="F721" t="str">
            <v>16-037-005</v>
          </cell>
        </row>
        <row r="722">
          <cell r="F722" t="str">
            <v>16-037-006</v>
          </cell>
        </row>
        <row r="723">
          <cell r="F723" t="str">
            <v>16-037-007</v>
          </cell>
        </row>
        <row r="724">
          <cell r="F724" t="str">
            <v>16-037-008</v>
          </cell>
        </row>
        <row r="725">
          <cell r="F725" t="str">
            <v>16-037-009</v>
          </cell>
        </row>
        <row r="726">
          <cell r="F726" t="str">
            <v>16-038-001</v>
          </cell>
        </row>
        <row r="727">
          <cell r="F727" t="str">
            <v>16-038-002</v>
          </cell>
        </row>
        <row r="728">
          <cell r="F728" t="str">
            <v>16-038-003</v>
          </cell>
        </row>
        <row r="729">
          <cell r="F729" t="str">
            <v>16-038-004</v>
          </cell>
        </row>
        <row r="730">
          <cell r="F730" t="str">
            <v>16-038-005</v>
          </cell>
        </row>
        <row r="731">
          <cell r="F731" t="str">
            <v>16-038-012</v>
          </cell>
        </row>
        <row r="732">
          <cell r="F732" t="str">
            <v>16-039-001</v>
          </cell>
        </row>
        <row r="733">
          <cell r="F733" t="str">
            <v>16-039-002</v>
          </cell>
        </row>
        <row r="734">
          <cell r="F734" t="str">
            <v>16-039-003</v>
          </cell>
        </row>
        <row r="735">
          <cell r="F735" t="str">
            <v>16-039-004</v>
          </cell>
        </row>
        <row r="736">
          <cell r="F736" t="str">
            <v>16-040-001</v>
          </cell>
        </row>
        <row r="737">
          <cell r="F737" t="str">
            <v>16-040-002</v>
          </cell>
        </row>
        <row r="738">
          <cell r="F738" t="str">
            <v>16-040-003</v>
          </cell>
        </row>
        <row r="739">
          <cell r="F739" t="str">
            <v>16-040-004</v>
          </cell>
        </row>
        <row r="740">
          <cell r="F740" t="str">
            <v>16-040-005</v>
          </cell>
        </row>
        <row r="741">
          <cell r="F741" t="str">
            <v>16-040-006</v>
          </cell>
        </row>
        <row r="742">
          <cell r="F742" t="str">
            <v>16-040-007</v>
          </cell>
        </row>
        <row r="743">
          <cell r="F743" t="str">
            <v>16-040-008</v>
          </cell>
        </row>
        <row r="744">
          <cell r="F744" t="str">
            <v>16-040-009</v>
          </cell>
        </row>
        <row r="745">
          <cell r="F745" t="str">
            <v>16-041-001</v>
          </cell>
        </row>
        <row r="746">
          <cell r="F746" t="str">
            <v>16-041-002</v>
          </cell>
        </row>
        <row r="747">
          <cell r="F747" t="str">
            <v>16-041-003</v>
          </cell>
        </row>
        <row r="748">
          <cell r="F748" t="str">
            <v>16-041-004</v>
          </cell>
        </row>
        <row r="749">
          <cell r="F749" t="str">
            <v>16-041-005</v>
          </cell>
        </row>
        <row r="750">
          <cell r="F750" t="str">
            <v>16-041-006</v>
          </cell>
        </row>
        <row r="751">
          <cell r="F751" t="str">
            <v>16-041-007</v>
          </cell>
        </row>
        <row r="752">
          <cell r="F752" t="str">
            <v>16-042-001</v>
          </cell>
        </row>
        <row r="753">
          <cell r="F753" t="str">
            <v>16-043-001</v>
          </cell>
        </row>
        <row r="754">
          <cell r="F754" t="str">
            <v>16-043-002</v>
          </cell>
        </row>
        <row r="755">
          <cell r="F755" t="str">
            <v>16-043-003</v>
          </cell>
        </row>
        <row r="756">
          <cell r="F756" t="str">
            <v>16-044-001</v>
          </cell>
        </row>
        <row r="757">
          <cell r="F757" t="str">
            <v>16-045-001</v>
          </cell>
        </row>
        <row r="758">
          <cell r="F758" t="str">
            <v>16-045-002</v>
          </cell>
        </row>
        <row r="759">
          <cell r="F759" t="str">
            <v>16-045-003</v>
          </cell>
        </row>
        <row r="760">
          <cell r="F760" t="str">
            <v>16-045-004</v>
          </cell>
        </row>
        <row r="761">
          <cell r="F761" t="str">
            <v>16-045-005</v>
          </cell>
        </row>
        <row r="762">
          <cell r="F762" t="str">
            <v>16-045-006</v>
          </cell>
        </row>
        <row r="763">
          <cell r="F763" t="str">
            <v>16-045-007</v>
          </cell>
        </row>
        <row r="764">
          <cell r="F764" t="str">
            <v>16-046-001</v>
          </cell>
        </row>
        <row r="765">
          <cell r="F765" t="str">
            <v>16-047-001</v>
          </cell>
        </row>
        <row r="766">
          <cell r="F766" t="str">
            <v>16-047-002</v>
          </cell>
        </row>
        <row r="767">
          <cell r="F767" t="str">
            <v>16-047-003</v>
          </cell>
        </row>
        <row r="768">
          <cell r="F768" t="str">
            <v>16-047-004</v>
          </cell>
        </row>
        <row r="769">
          <cell r="F769" t="str">
            <v>16-047-005</v>
          </cell>
        </row>
        <row r="770">
          <cell r="F770" t="str">
            <v>16-047-006</v>
          </cell>
        </row>
        <row r="771">
          <cell r="F771" t="str">
            <v>16-047-007</v>
          </cell>
        </row>
        <row r="772">
          <cell r="F772" t="str">
            <v>16-048-001</v>
          </cell>
        </row>
        <row r="773">
          <cell r="F773" t="str">
            <v>16-048-002</v>
          </cell>
        </row>
        <row r="774">
          <cell r="F774" t="str">
            <v>16-048-003</v>
          </cell>
        </row>
        <row r="775">
          <cell r="F775" t="str">
            <v>16-048-004</v>
          </cell>
        </row>
        <row r="776">
          <cell r="F776" t="str">
            <v>16-048-005</v>
          </cell>
        </row>
        <row r="777">
          <cell r="F777" t="str">
            <v>16-048-006</v>
          </cell>
        </row>
        <row r="778">
          <cell r="F778" t="str">
            <v>16-048-007</v>
          </cell>
        </row>
        <row r="779">
          <cell r="F779" t="str">
            <v>16-048-008</v>
          </cell>
        </row>
        <row r="780">
          <cell r="F780" t="str">
            <v>16-048-009</v>
          </cell>
        </row>
        <row r="781">
          <cell r="F781" t="str">
            <v>16-048-010</v>
          </cell>
        </row>
        <row r="782">
          <cell r="F782" t="str">
            <v>16-048-011</v>
          </cell>
        </row>
        <row r="783">
          <cell r="F783" t="str">
            <v>16-048-012</v>
          </cell>
        </row>
        <row r="784">
          <cell r="F784" t="str">
            <v>16-048-013</v>
          </cell>
        </row>
        <row r="785">
          <cell r="F785" t="str">
            <v>16-048-014</v>
          </cell>
        </row>
        <row r="786">
          <cell r="F786" t="str">
            <v>16-048-015</v>
          </cell>
        </row>
        <row r="787">
          <cell r="F787" t="str">
            <v>16-048-016</v>
          </cell>
        </row>
        <row r="788">
          <cell r="F788" t="str">
            <v>16-048-017</v>
          </cell>
        </row>
        <row r="789">
          <cell r="F789" t="str">
            <v>16-048-018</v>
          </cell>
        </row>
        <row r="790">
          <cell r="F790" t="str">
            <v>16-048-019</v>
          </cell>
        </row>
        <row r="791">
          <cell r="F791" t="str">
            <v>16-048-020</v>
          </cell>
        </row>
        <row r="792">
          <cell r="F792" t="str">
            <v>16-048-021</v>
          </cell>
        </row>
        <row r="793">
          <cell r="F793" t="str">
            <v>16-048-022</v>
          </cell>
        </row>
        <row r="794">
          <cell r="F794" t="str">
            <v>16-048-023</v>
          </cell>
        </row>
        <row r="795">
          <cell r="F795" t="str">
            <v>16-048-024</v>
          </cell>
        </row>
        <row r="796">
          <cell r="F796" t="str">
            <v>16-048-025</v>
          </cell>
        </row>
        <row r="797">
          <cell r="F797" t="str">
            <v>16-048-026</v>
          </cell>
        </row>
        <row r="798">
          <cell r="F798" t="str">
            <v>16-048-027</v>
          </cell>
        </row>
        <row r="799">
          <cell r="F799" t="str">
            <v>16-049-001</v>
          </cell>
        </row>
        <row r="800">
          <cell r="F800" t="str">
            <v>16-049-002</v>
          </cell>
        </row>
        <row r="801">
          <cell r="F801" t="str">
            <v>16-049-003</v>
          </cell>
        </row>
        <row r="802">
          <cell r="F802" t="str">
            <v>16-050-001</v>
          </cell>
        </row>
        <row r="803">
          <cell r="F803" t="str">
            <v>16-051-001</v>
          </cell>
        </row>
        <row r="804">
          <cell r="F804" t="str">
            <v>16-051-002</v>
          </cell>
        </row>
        <row r="805">
          <cell r="F805" t="str">
            <v>16-051-011</v>
          </cell>
        </row>
        <row r="806">
          <cell r="F806" t="str">
            <v>16-052-001</v>
          </cell>
        </row>
        <row r="807">
          <cell r="F807" t="str">
            <v>16-052-002</v>
          </cell>
        </row>
        <row r="808">
          <cell r="F808" t="str">
            <v>16-052-003</v>
          </cell>
        </row>
        <row r="809">
          <cell r="F809" t="str">
            <v>16-053-001</v>
          </cell>
        </row>
        <row r="810">
          <cell r="F810" t="str">
            <v>16-054-001</v>
          </cell>
        </row>
        <row r="811">
          <cell r="F811" t="str">
            <v>16-055-001</v>
          </cell>
        </row>
        <row r="812">
          <cell r="F812" t="str">
            <v>16-056-001</v>
          </cell>
        </row>
        <row r="813">
          <cell r="F813" t="str">
            <v>16-056-002</v>
          </cell>
        </row>
        <row r="814">
          <cell r="F814" t="str">
            <v>16-057-001</v>
          </cell>
        </row>
        <row r="815">
          <cell r="F815" t="str">
            <v>16-057-002</v>
          </cell>
        </row>
        <row r="816">
          <cell r="F816" t="str">
            <v>16-057-003</v>
          </cell>
        </row>
        <row r="817">
          <cell r="F817" t="str">
            <v>16-058-001</v>
          </cell>
        </row>
        <row r="818">
          <cell r="F818" t="str">
            <v>16-059-001</v>
          </cell>
        </row>
        <row r="819">
          <cell r="F819" t="str">
            <v>16-059-002</v>
          </cell>
        </row>
        <row r="820">
          <cell r="F820" t="str">
            <v>16-060-001</v>
          </cell>
        </row>
        <row r="821">
          <cell r="F821" t="str">
            <v>16-060-002</v>
          </cell>
        </row>
        <row r="822">
          <cell r="F822" t="str">
            <v>16-060-003</v>
          </cell>
        </row>
        <row r="823">
          <cell r="F823" t="str">
            <v>16-061-001</v>
          </cell>
        </row>
        <row r="824">
          <cell r="F824" t="str">
            <v>16-061-002</v>
          </cell>
        </row>
        <row r="825">
          <cell r="F825" t="str">
            <v>16-061-003</v>
          </cell>
        </row>
        <row r="826">
          <cell r="F826" t="str">
            <v>16-061-004</v>
          </cell>
        </row>
        <row r="827">
          <cell r="F827" t="str">
            <v>16-061-005</v>
          </cell>
        </row>
        <row r="828">
          <cell r="F828" t="str">
            <v>16-061-006</v>
          </cell>
        </row>
        <row r="829">
          <cell r="F829" t="str">
            <v>16-061-007</v>
          </cell>
        </row>
        <row r="830">
          <cell r="F830" t="str">
            <v>16-061-008</v>
          </cell>
        </row>
        <row r="831">
          <cell r="F831" t="str">
            <v>16-061-009</v>
          </cell>
        </row>
        <row r="832">
          <cell r="F832" t="str">
            <v>16-061-010</v>
          </cell>
        </row>
        <row r="833">
          <cell r="F833" t="str">
            <v>16-061-011</v>
          </cell>
        </row>
        <row r="834">
          <cell r="F834" t="str">
            <v>16-061-012</v>
          </cell>
        </row>
        <row r="835">
          <cell r="F835" t="str">
            <v>16-061-013</v>
          </cell>
        </row>
        <row r="836">
          <cell r="F836" t="str">
            <v>16-061-014</v>
          </cell>
        </row>
        <row r="837">
          <cell r="F837" t="str">
            <v>16-061-015</v>
          </cell>
        </row>
        <row r="838">
          <cell r="F838" t="str">
            <v>16-061-016</v>
          </cell>
        </row>
        <row r="839">
          <cell r="F839" t="str">
            <v>16-061-017</v>
          </cell>
        </row>
        <row r="840">
          <cell r="F840" t="str">
            <v>16-061-018</v>
          </cell>
        </row>
        <row r="841">
          <cell r="F841" t="str">
            <v>16-061-111</v>
          </cell>
        </row>
        <row r="842">
          <cell r="F842" t="str">
            <v>16-062-001</v>
          </cell>
        </row>
        <row r="843">
          <cell r="F843" t="str">
            <v>16-062-002</v>
          </cell>
        </row>
        <row r="844">
          <cell r="F844" t="str">
            <v>16-062-003</v>
          </cell>
        </row>
        <row r="845">
          <cell r="F845" t="str">
            <v>16-062-004</v>
          </cell>
        </row>
        <row r="846">
          <cell r="F846" t="str">
            <v>16-062-005</v>
          </cell>
        </row>
        <row r="847">
          <cell r="F847" t="str">
            <v>16-062-006</v>
          </cell>
        </row>
        <row r="848">
          <cell r="F848" t="str">
            <v>16-062-007</v>
          </cell>
        </row>
        <row r="849">
          <cell r="F849" t="str">
            <v>16-062-008</v>
          </cell>
        </row>
        <row r="850">
          <cell r="F850" t="str">
            <v>16-062-009</v>
          </cell>
        </row>
        <row r="851">
          <cell r="F851" t="str">
            <v>16-062-010</v>
          </cell>
        </row>
        <row r="852">
          <cell r="F852" t="str">
            <v>16-062-011</v>
          </cell>
        </row>
        <row r="853">
          <cell r="F853" t="str">
            <v>16-062-012</v>
          </cell>
        </row>
        <row r="854">
          <cell r="F854" t="str">
            <v>16-062-013</v>
          </cell>
        </row>
        <row r="855">
          <cell r="F855" t="str">
            <v>16-062-014</v>
          </cell>
        </row>
        <row r="856">
          <cell r="F856" t="str">
            <v>16-062-020</v>
          </cell>
        </row>
        <row r="857">
          <cell r="F857" t="str">
            <v>16-062-030</v>
          </cell>
        </row>
        <row r="858">
          <cell r="F858" t="str">
            <v>16-062-040</v>
          </cell>
        </row>
        <row r="859">
          <cell r="F859" t="str">
            <v>16-062-041</v>
          </cell>
        </row>
        <row r="860">
          <cell r="F860" t="str">
            <v>16-062-042</v>
          </cell>
        </row>
        <row r="861">
          <cell r="F861" t="str">
            <v>16-062-043</v>
          </cell>
        </row>
        <row r="862">
          <cell r="F862" t="str">
            <v>16-062-044</v>
          </cell>
        </row>
        <row r="863">
          <cell r="F863" t="str">
            <v>16-062-045</v>
          </cell>
        </row>
        <row r="864">
          <cell r="F864" t="str">
            <v>16-062-046</v>
          </cell>
        </row>
        <row r="865">
          <cell r="F865" t="str">
            <v>16-062-047</v>
          </cell>
        </row>
        <row r="866">
          <cell r="F866" t="str">
            <v>16-063-001</v>
          </cell>
        </row>
        <row r="867">
          <cell r="F867" t="str">
            <v>16-063-002</v>
          </cell>
        </row>
        <row r="868">
          <cell r="F868" t="str">
            <v>16-063-003</v>
          </cell>
        </row>
        <row r="869">
          <cell r="F869" t="str">
            <v>16-063-004</v>
          </cell>
        </row>
        <row r="870">
          <cell r="F870" t="str">
            <v>16-064-001</v>
          </cell>
        </row>
        <row r="871">
          <cell r="F871" t="str">
            <v>16-064-002</v>
          </cell>
        </row>
        <row r="872">
          <cell r="F872" t="str">
            <v>16-064-003</v>
          </cell>
        </row>
        <row r="873">
          <cell r="F873" t="str">
            <v>16-064-004</v>
          </cell>
        </row>
        <row r="874">
          <cell r="F874" t="str">
            <v>16-064-005</v>
          </cell>
        </row>
        <row r="875">
          <cell r="F875" t="str">
            <v>16-064-006</v>
          </cell>
        </row>
        <row r="876">
          <cell r="F876" t="str">
            <v>16-064-007</v>
          </cell>
        </row>
        <row r="877">
          <cell r="F877" t="str">
            <v>16-065-001</v>
          </cell>
        </row>
        <row r="878">
          <cell r="F878" t="str">
            <v>16-065-002</v>
          </cell>
        </row>
        <row r="879">
          <cell r="F879" t="str">
            <v>16-065-003</v>
          </cell>
        </row>
        <row r="880">
          <cell r="F880" t="str">
            <v>16-065-004</v>
          </cell>
        </row>
        <row r="881">
          <cell r="F881" t="str">
            <v>16-065-005</v>
          </cell>
        </row>
        <row r="882">
          <cell r="F882" t="str">
            <v>16-065-006</v>
          </cell>
        </row>
        <row r="883">
          <cell r="F883" t="str">
            <v>16-065-007</v>
          </cell>
        </row>
        <row r="884">
          <cell r="F884" t="str">
            <v>16-065-008</v>
          </cell>
        </row>
        <row r="885">
          <cell r="F885" t="str">
            <v>16-065-009</v>
          </cell>
        </row>
        <row r="886">
          <cell r="F886" t="str">
            <v>16-065-010</v>
          </cell>
        </row>
        <row r="887">
          <cell r="F887" t="str">
            <v>16-065-011</v>
          </cell>
        </row>
        <row r="888">
          <cell r="F888" t="str">
            <v>16-065-012</v>
          </cell>
        </row>
        <row r="889">
          <cell r="F889" t="str">
            <v>16-065-013</v>
          </cell>
        </row>
        <row r="890">
          <cell r="F890" t="str">
            <v>16-065-014</v>
          </cell>
        </row>
        <row r="891">
          <cell r="F891" t="str">
            <v>16-065-015</v>
          </cell>
        </row>
        <row r="892">
          <cell r="F892" t="str">
            <v>16-065-016</v>
          </cell>
        </row>
        <row r="893">
          <cell r="F893" t="str">
            <v>16-065-017</v>
          </cell>
        </row>
        <row r="894">
          <cell r="F894" t="str">
            <v>16-065-018</v>
          </cell>
        </row>
        <row r="895">
          <cell r="F895" t="str">
            <v>16-065-019</v>
          </cell>
        </row>
        <row r="896">
          <cell r="F896" t="str">
            <v>16-065-020</v>
          </cell>
        </row>
        <row r="897">
          <cell r="F897" t="str">
            <v>16-066-001</v>
          </cell>
        </row>
        <row r="898">
          <cell r="F898" t="str">
            <v>16-067-001</v>
          </cell>
        </row>
        <row r="899">
          <cell r="F899" t="str">
            <v>16-068-001</v>
          </cell>
        </row>
        <row r="900">
          <cell r="F900" t="str">
            <v>16-068-002</v>
          </cell>
        </row>
        <row r="901">
          <cell r="F901" t="str">
            <v>16-068-003</v>
          </cell>
        </row>
        <row r="902">
          <cell r="F902" t="str">
            <v>16-068-004</v>
          </cell>
        </row>
        <row r="903">
          <cell r="F903" t="str">
            <v>16-068-005</v>
          </cell>
        </row>
        <row r="904">
          <cell r="F904" t="str">
            <v>16-068-006</v>
          </cell>
        </row>
        <row r="905">
          <cell r="F905" t="str">
            <v>16-068-007</v>
          </cell>
        </row>
        <row r="906">
          <cell r="F906" t="str">
            <v>16-068-008</v>
          </cell>
        </row>
        <row r="907">
          <cell r="F907" t="str">
            <v>16-068-009</v>
          </cell>
        </row>
        <row r="908">
          <cell r="F908" t="str">
            <v>16-068-010</v>
          </cell>
        </row>
        <row r="909">
          <cell r="F909" t="str">
            <v>16-068-011</v>
          </cell>
        </row>
        <row r="910">
          <cell r="F910" t="str">
            <v>16-068-012</v>
          </cell>
        </row>
        <row r="911">
          <cell r="F911" t="str">
            <v>16-068-013</v>
          </cell>
        </row>
        <row r="912">
          <cell r="F912" t="str">
            <v>16-068-014</v>
          </cell>
        </row>
        <row r="913">
          <cell r="F913" t="str">
            <v>16-068-015</v>
          </cell>
        </row>
        <row r="914">
          <cell r="F914" t="str">
            <v>16-068-016</v>
          </cell>
        </row>
        <row r="915">
          <cell r="F915" t="str">
            <v>16-069-001</v>
          </cell>
        </row>
        <row r="916">
          <cell r="F916" t="str">
            <v>16-069-002</v>
          </cell>
        </row>
        <row r="917">
          <cell r="F917" t="str">
            <v>16-069-003</v>
          </cell>
        </row>
        <row r="918">
          <cell r="F918" t="str">
            <v>16-069-004</v>
          </cell>
        </row>
        <row r="919">
          <cell r="F919" t="str">
            <v>16-069-005</v>
          </cell>
        </row>
        <row r="920">
          <cell r="F920" t="str">
            <v>16-069-006</v>
          </cell>
        </row>
        <row r="921">
          <cell r="F921" t="str">
            <v>16-069-007</v>
          </cell>
        </row>
        <row r="922">
          <cell r="F922" t="str">
            <v>16-069-008</v>
          </cell>
        </row>
        <row r="923">
          <cell r="F923" t="str">
            <v>16-069-009</v>
          </cell>
        </row>
        <row r="924">
          <cell r="F924" t="str">
            <v>16-069-010</v>
          </cell>
        </row>
        <row r="925">
          <cell r="F925" t="str">
            <v>16-069-011</v>
          </cell>
        </row>
        <row r="926">
          <cell r="F926" t="str">
            <v>16-069-012</v>
          </cell>
        </row>
        <row r="927">
          <cell r="F927" t="str">
            <v>16-069-013</v>
          </cell>
        </row>
        <row r="928">
          <cell r="F928" t="str">
            <v>16-070-001</v>
          </cell>
        </row>
        <row r="929">
          <cell r="F929" t="str">
            <v>16-070-002</v>
          </cell>
        </row>
        <row r="930">
          <cell r="F930" t="str">
            <v>16-070-003</v>
          </cell>
        </row>
        <row r="931">
          <cell r="F931" t="str">
            <v>16-070-004</v>
          </cell>
        </row>
        <row r="932">
          <cell r="F932" t="str">
            <v>16-070-005</v>
          </cell>
        </row>
        <row r="933">
          <cell r="F933" t="str">
            <v>16-070-006</v>
          </cell>
        </row>
        <row r="934">
          <cell r="F934" t="str">
            <v>16-070-007</v>
          </cell>
        </row>
        <row r="935">
          <cell r="F935" t="str">
            <v>16-070-008</v>
          </cell>
        </row>
        <row r="936">
          <cell r="F936" t="str">
            <v>16-070-009</v>
          </cell>
        </row>
        <row r="937">
          <cell r="F937" t="str">
            <v>16-070-010</v>
          </cell>
        </row>
        <row r="938">
          <cell r="F938" t="str">
            <v>16-070-011</v>
          </cell>
        </row>
        <row r="939">
          <cell r="F939" t="str">
            <v>16-071-001</v>
          </cell>
        </row>
        <row r="940">
          <cell r="F940" t="str">
            <v>16-071-002</v>
          </cell>
        </row>
        <row r="941">
          <cell r="F941" t="str">
            <v>16-071-003</v>
          </cell>
        </row>
        <row r="942">
          <cell r="F942" t="str">
            <v>16-071-004</v>
          </cell>
        </row>
        <row r="943">
          <cell r="F943" t="str">
            <v>16-071-005</v>
          </cell>
        </row>
        <row r="944">
          <cell r="F944" t="str">
            <v>16-071-006</v>
          </cell>
        </row>
        <row r="945">
          <cell r="F945" t="str">
            <v>16-071-007</v>
          </cell>
        </row>
        <row r="946">
          <cell r="F946" t="str">
            <v>16-071-008</v>
          </cell>
        </row>
        <row r="947">
          <cell r="F947" t="str">
            <v>16-071-009</v>
          </cell>
        </row>
        <row r="948">
          <cell r="F948" t="str">
            <v>16-071-010</v>
          </cell>
        </row>
        <row r="949">
          <cell r="F949" t="str">
            <v>16-071-011</v>
          </cell>
        </row>
        <row r="950">
          <cell r="F950" t="str">
            <v>16-072-001</v>
          </cell>
        </row>
        <row r="951">
          <cell r="F951" t="str">
            <v>16-072-002</v>
          </cell>
        </row>
        <row r="952">
          <cell r="F952" t="str">
            <v>16-072-003</v>
          </cell>
        </row>
        <row r="953">
          <cell r="F953" t="str">
            <v>16-073-001</v>
          </cell>
        </row>
        <row r="954">
          <cell r="F954" t="str">
            <v>16-073-002</v>
          </cell>
        </row>
        <row r="955">
          <cell r="F955" t="str">
            <v>16-074-001</v>
          </cell>
        </row>
        <row r="956">
          <cell r="F956" t="str">
            <v>16-074-002</v>
          </cell>
        </row>
        <row r="957">
          <cell r="F957" t="str">
            <v>16-075-001</v>
          </cell>
        </row>
        <row r="958">
          <cell r="F958" t="str">
            <v>16-075-002</v>
          </cell>
        </row>
        <row r="959">
          <cell r="F959" t="str">
            <v>16-075-003</v>
          </cell>
        </row>
        <row r="960">
          <cell r="F960" t="str">
            <v>16-075-004</v>
          </cell>
        </row>
        <row r="961">
          <cell r="F961" t="str">
            <v>16-075-005</v>
          </cell>
        </row>
        <row r="962">
          <cell r="F962" t="str">
            <v>16-075-006</v>
          </cell>
        </row>
        <row r="963">
          <cell r="F963" t="str">
            <v>16-075-007</v>
          </cell>
        </row>
        <row r="964">
          <cell r="F964" t="str">
            <v>16-075-008</v>
          </cell>
        </row>
        <row r="965">
          <cell r="F965" t="str">
            <v>16-075-009</v>
          </cell>
        </row>
        <row r="966">
          <cell r="F966" t="str">
            <v>16-076-001</v>
          </cell>
        </row>
        <row r="967">
          <cell r="F967" t="str">
            <v>16-076-002</v>
          </cell>
        </row>
        <row r="968">
          <cell r="F968" t="str">
            <v>16-076-003</v>
          </cell>
        </row>
        <row r="969">
          <cell r="F969" t="str">
            <v>16-076-004</v>
          </cell>
        </row>
        <row r="970">
          <cell r="F970" t="str">
            <v>16-076-005</v>
          </cell>
        </row>
        <row r="971">
          <cell r="F971" t="str">
            <v>16-076-006</v>
          </cell>
        </row>
        <row r="972">
          <cell r="F972" t="str">
            <v>16-076-007</v>
          </cell>
        </row>
        <row r="973">
          <cell r="F973" t="str">
            <v>16-076-008</v>
          </cell>
        </row>
        <row r="974">
          <cell r="F974" t="str">
            <v>16-076-009</v>
          </cell>
        </row>
        <row r="975">
          <cell r="F975" t="str">
            <v>16-076-010</v>
          </cell>
        </row>
        <row r="976">
          <cell r="F976" t="str">
            <v>16-076-011</v>
          </cell>
        </row>
        <row r="977">
          <cell r="F977" t="str">
            <v>16-076-012</v>
          </cell>
        </row>
        <row r="978">
          <cell r="F978" t="str">
            <v>16-076-013</v>
          </cell>
        </row>
        <row r="979">
          <cell r="F979" t="str">
            <v>16-076-014</v>
          </cell>
        </row>
        <row r="980">
          <cell r="F980" t="str">
            <v>16-076-015</v>
          </cell>
        </row>
        <row r="981">
          <cell r="F981" t="str">
            <v>16-077-001</v>
          </cell>
        </row>
        <row r="982">
          <cell r="F982" t="str">
            <v>16-077-002</v>
          </cell>
        </row>
        <row r="983">
          <cell r="F983" t="str">
            <v>16-077-003</v>
          </cell>
        </row>
        <row r="984">
          <cell r="F984" t="str">
            <v>16-078-001</v>
          </cell>
        </row>
        <row r="985">
          <cell r="F985" t="str">
            <v>16-079-001</v>
          </cell>
        </row>
        <row r="986">
          <cell r="F986" t="str">
            <v>16-079-002</v>
          </cell>
        </row>
        <row r="987">
          <cell r="F987" t="str">
            <v>16-079-003</v>
          </cell>
        </row>
        <row r="988">
          <cell r="F988" t="str">
            <v>16-080-001</v>
          </cell>
        </row>
        <row r="989">
          <cell r="F989" t="str">
            <v>16-081-001</v>
          </cell>
        </row>
        <row r="990">
          <cell r="F990" t="str">
            <v>16-082-001</v>
          </cell>
        </row>
        <row r="991">
          <cell r="F991" t="str">
            <v>16-082-002</v>
          </cell>
        </row>
        <row r="992">
          <cell r="F992" t="str">
            <v>16-083-001</v>
          </cell>
        </row>
        <row r="993">
          <cell r="F993" t="str">
            <v>16-084-001</v>
          </cell>
        </row>
        <row r="994">
          <cell r="F994" t="str">
            <v>16-085-001</v>
          </cell>
        </row>
        <row r="995">
          <cell r="F995" t="str">
            <v>16-085-002</v>
          </cell>
        </row>
        <row r="996">
          <cell r="F996" t="str">
            <v>16-086-001</v>
          </cell>
        </row>
        <row r="997">
          <cell r="F997" t="str">
            <v>16-087-001</v>
          </cell>
        </row>
        <row r="998">
          <cell r="F998" t="str">
            <v>16-087-002</v>
          </cell>
        </row>
        <row r="999">
          <cell r="F999" t="str">
            <v>16-088-001</v>
          </cell>
        </row>
        <row r="1000">
          <cell r="F1000" t="str">
            <v>16-089-001</v>
          </cell>
        </row>
        <row r="1001">
          <cell r="F1001" t="str">
            <v>16-089-002</v>
          </cell>
        </row>
        <row r="1002">
          <cell r="F1002" t="str">
            <v>16-089-003</v>
          </cell>
        </row>
        <row r="1003">
          <cell r="F1003" t="str">
            <v>16-089-004</v>
          </cell>
        </row>
        <row r="1004">
          <cell r="F1004" t="str">
            <v>16-089-005</v>
          </cell>
        </row>
        <row r="1005">
          <cell r="F1005" t="str">
            <v>16-090-001</v>
          </cell>
        </row>
        <row r="1006">
          <cell r="F1006" t="str">
            <v>16-090-002</v>
          </cell>
        </row>
        <row r="1007">
          <cell r="F1007" t="str">
            <v>16-090-003</v>
          </cell>
        </row>
        <row r="1008">
          <cell r="F1008" t="str">
            <v>16-091-001</v>
          </cell>
        </row>
        <row r="1009">
          <cell r="F1009" t="str">
            <v>16-092-001</v>
          </cell>
        </row>
        <row r="1010">
          <cell r="F1010" t="str">
            <v>16-092-002</v>
          </cell>
        </row>
        <row r="1011">
          <cell r="F1011" t="str">
            <v>16-093-001</v>
          </cell>
        </row>
        <row r="1012">
          <cell r="F1012" t="str">
            <v>16-093-002</v>
          </cell>
        </row>
        <row r="1013">
          <cell r="F1013" t="str">
            <v>16-094-001</v>
          </cell>
        </row>
        <row r="1014">
          <cell r="F1014" t="str">
            <v>16-095-001</v>
          </cell>
        </row>
        <row r="1015">
          <cell r="F1015" t="str">
            <v>16-096-001</v>
          </cell>
        </row>
        <row r="1016">
          <cell r="F1016" t="str">
            <v>16-096-002</v>
          </cell>
        </row>
        <row r="1017">
          <cell r="F1017" t="str">
            <v>16-097-001</v>
          </cell>
        </row>
        <row r="1018">
          <cell r="F1018" t="str">
            <v>16-097-002</v>
          </cell>
        </row>
        <row r="1019">
          <cell r="F1019" t="str">
            <v>16-098-001</v>
          </cell>
        </row>
        <row r="1020">
          <cell r="F1020" t="str">
            <v>16-099-001</v>
          </cell>
        </row>
        <row r="1021">
          <cell r="F1021" t="str">
            <v>16-100-001</v>
          </cell>
        </row>
        <row r="1022">
          <cell r="F1022" t="str">
            <v>16-100-002</v>
          </cell>
        </row>
        <row r="1023">
          <cell r="F1023" t="str">
            <v>16-100-003</v>
          </cell>
        </row>
        <row r="1024">
          <cell r="F1024" t="str">
            <v>16-100-004</v>
          </cell>
        </row>
        <row r="1025">
          <cell r="F1025" t="str">
            <v>16-100-005</v>
          </cell>
        </row>
        <row r="1026">
          <cell r="F1026" t="str">
            <v>16-100-006</v>
          </cell>
        </row>
        <row r="1027">
          <cell r="F1027" t="str">
            <v>16-100-007</v>
          </cell>
        </row>
        <row r="1028">
          <cell r="F1028" t="str">
            <v>16-100-008</v>
          </cell>
        </row>
        <row r="1029">
          <cell r="F1029" t="str">
            <v>16-100-009</v>
          </cell>
        </row>
        <row r="1030">
          <cell r="F1030" t="str">
            <v>16-100-010</v>
          </cell>
        </row>
        <row r="1031">
          <cell r="F1031" t="str">
            <v>16-100-011</v>
          </cell>
        </row>
        <row r="1032">
          <cell r="F1032" t="str">
            <v>16-100-012</v>
          </cell>
        </row>
        <row r="1033">
          <cell r="F1033" t="str">
            <v>16-100-013</v>
          </cell>
        </row>
        <row r="1034">
          <cell r="F1034" t="str">
            <v>16-100-014</v>
          </cell>
        </row>
        <row r="1035">
          <cell r="F1035" t="str">
            <v>16-100-015</v>
          </cell>
        </row>
        <row r="1036">
          <cell r="F1036" t="str">
            <v>16-100-016</v>
          </cell>
        </row>
        <row r="1037">
          <cell r="F1037" t="str">
            <v>16-100-017</v>
          </cell>
        </row>
        <row r="1038">
          <cell r="F1038" t="str">
            <v>16-100-018</v>
          </cell>
        </row>
        <row r="1039">
          <cell r="F1039" t="str">
            <v>16-100-019</v>
          </cell>
        </row>
        <row r="1040">
          <cell r="F1040" t="str">
            <v>16-100-020</v>
          </cell>
        </row>
        <row r="1041">
          <cell r="F1041" t="str">
            <v>16-100-021</v>
          </cell>
        </row>
        <row r="1042">
          <cell r="F1042" t="str">
            <v>16-100-022</v>
          </cell>
        </row>
        <row r="1043">
          <cell r="F1043" t="str">
            <v>16-100-023</v>
          </cell>
        </row>
        <row r="1044">
          <cell r="F1044" t="str">
            <v>16-100-024</v>
          </cell>
        </row>
        <row r="1045">
          <cell r="F1045" t="str">
            <v>16-100-025</v>
          </cell>
        </row>
        <row r="1046">
          <cell r="F1046" t="str">
            <v>16-100-026</v>
          </cell>
        </row>
        <row r="1047">
          <cell r="F1047" t="str">
            <v>16-100-027</v>
          </cell>
        </row>
        <row r="1048">
          <cell r="F1048" t="str">
            <v>16-100-028</v>
          </cell>
        </row>
        <row r="1049">
          <cell r="F1049" t="str">
            <v>16-100-029</v>
          </cell>
        </row>
        <row r="1050">
          <cell r="F1050" t="str">
            <v>16-100-030</v>
          </cell>
        </row>
        <row r="1051">
          <cell r="F1051" t="str">
            <v>16-100-031</v>
          </cell>
        </row>
        <row r="1052">
          <cell r="F1052" t="str">
            <v>16-100-032</v>
          </cell>
        </row>
        <row r="1053">
          <cell r="F1053" t="str">
            <v>16-100-033</v>
          </cell>
        </row>
        <row r="1054">
          <cell r="F1054" t="str">
            <v>16-100-034</v>
          </cell>
        </row>
        <row r="1055">
          <cell r="F1055" t="str">
            <v>16-100-035</v>
          </cell>
        </row>
        <row r="1056">
          <cell r="F1056" t="str">
            <v>16-100-036</v>
          </cell>
        </row>
        <row r="1057">
          <cell r="F1057" t="str">
            <v>16-100-037</v>
          </cell>
        </row>
        <row r="1058">
          <cell r="F1058" t="str">
            <v>16-100-038</v>
          </cell>
        </row>
        <row r="1059">
          <cell r="F1059" t="str">
            <v>16-100-039</v>
          </cell>
        </row>
        <row r="1060">
          <cell r="F1060" t="str">
            <v>16-100-040</v>
          </cell>
        </row>
        <row r="1061">
          <cell r="F1061" t="str">
            <v>16-100-041</v>
          </cell>
        </row>
        <row r="1062">
          <cell r="F1062" t="str">
            <v>16-100-042</v>
          </cell>
        </row>
        <row r="1063">
          <cell r="F1063" t="str">
            <v>16-100-043</v>
          </cell>
        </row>
        <row r="1064">
          <cell r="F1064" t="str">
            <v>16-100-101</v>
          </cell>
        </row>
        <row r="1065">
          <cell r="F1065" t="str">
            <v>16-101-001</v>
          </cell>
        </row>
        <row r="1066">
          <cell r="F1066" t="str">
            <v>16-102-001</v>
          </cell>
        </row>
        <row r="1067">
          <cell r="F1067" t="str">
            <v>16-102-002</v>
          </cell>
        </row>
        <row r="1068">
          <cell r="F1068" t="str">
            <v>16-102-003</v>
          </cell>
        </row>
        <row r="1069">
          <cell r="F1069" t="str">
            <v>16-102-004</v>
          </cell>
        </row>
        <row r="1070">
          <cell r="F1070" t="str">
            <v>16-103-001</v>
          </cell>
        </row>
        <row r="1071">
          <cell r="F1071" t="str">
            <v>16-103-002</v>
          </cell>
        </row>
        <row r="1072">
          <cell r="F1072" t="str">
            <v>16-104-001</v>
          </cell>
        </row>
        <row r="1073">
          <cell r="F1073" t="str">
            <v>16-104-002</v>
          </cell>
        </row>
        <row r="1074">
          <cell r="F1074" t="str">
            <v>16-104-003</v>
          </cell>
        </row>
        <row r="1075">
          <cell r="F1075" t="str">
            <v>16-104-004</v>
          </cell>
        </row>
        <row r="1076">
          <cell r="F1076" t="str">
            <v>16-105-001</v>
          </cell>
        </row>
        <row r="1077">
          <cell r="F1077" t="str">
            <v>16-105-002</v>
          </cell>
        </row>
        <row r="1078">
          <cell r="F1078" t="str">
            <v>16-105-003</v>
          </cell>
        </row>
        <row r="1079">
          <cell r="F1079" t="str">
            <v>16-105-004</v>
          </cell>
        </row>
        <row r="1080">
          <cell r="F1080" t="str">
            <v>16-106-001</v>
          </cell>
        </row>
        <row r="1081">
          <cell r="F1081" t="str">
            <v>16-107-001</v>
          </cell>
        </row>
        <row r="1082">
          <cell r="F1082" t="str">
            <v>16-108-001</v>
          </cell>
        </row>
        <row r="1083">
          <cell r="F1083" t="str">
            <v>16-109-001</v>
          </cell>
        </row>
        <row r="1084">
          <cell r="F1084" t="str">
            <v>16-109-002</v>
          </cell>
        </row>
        <row r="1085">
          <cell r="F1085" t="str">
            <v>16-109-003</v>
          </cell>
        </row>
        <row r="1086">
          <cell r="F1086" t="str">
            <v>16-110-001</v>
          </cell>
        </row>
        <row r="1087">
          <cell r="F1087" t="str">
            <v>16-111-001</v>
          </cell>
        </row>
        <row r="1088">
          <cell r="F1088" t="str">
            <v>16-112-001</v>
          </cell>
        </row>
        <row r="1089">
          <cell r="F1089" t="str">
            <v>16-113-001</v>
          </cell>
        </row>
        <row r="1090">
          <cell r="F1090" t="str">
            <v>16-114-001</v>
          </cell>
        </row>
        <row r="1091">
          <cell r="F1091" t="str">
            <v>16-115-001</v>
          </cell>
        </row>
        <row r="1092">
          <cell r="F1092" t="str">
            <v>16-116-001</v>
          </cell>
        </row>
        <row r="1093">
          <cell r="F1093" t="str">
            <v>16-117-001</v>
          </cell>
        </row>
        <row r="1094">
          <cell r="F1094" t="str">
            <v>16-118-001</v>
          </cell>
        </row>
        <row r="1095">
          <cell r="F1095" t="str">
            <v>16-119-001</v>
          </cell>
        </row>
        <row r="1096">
          <cell r="F1096" t="str">
            <v>16-119-002</v>
          </cell>
        </row>
        <row r="1097">
          <cell r="F1097" t="str">
            <v>16-120-001</v>
          </cell>
        </row>
        <row r="1098">
          <cell r="F1098" t="str">
            <v>16-120-002</v>
          </cell>
        </row>
        <row r="1099">
          <cell r="F1099" t="str">
            <v>16-120-003</v>
          </cell>
        </row>
        <row r="1100">
          <cell r="F1100" t="str">
            <v>16-120-004</v>
          </cell>
        </row>
        <row r="1101">
          <cell r="F1101" t="str">
            <v>16-121-001</v>
          </cell>
        </row>
        <row r="1102">
          <cell r="F1102" t="str">
            <v>16-122-001</v>
          </cell>
        </row>
        <row r="1103">
          <cell r="F1103" t="str">
            <v>16-123-001</v>
          </cell>
        </row>
        <row r="1104">
          <cell r="F1104" t="str">
            <v>16-123-003</v>
          </cell>
        </row>
        <row r="1105">
          <cell r="F1105" t="str">
            <v>16-124-001</v>
          </cell>
        </row>
        <row r="1106">
          <cell r="F1106" t="str">
            <v>16-124-002</v>
          </cell>
        </row>
        <row r="1107">
          <cell r="F1107" t="str">
            <v>16-125-001</v>
          </cell>
        </row>
        <row r="1108">
          <cell r="F1108" t="str">
            <v>16-125-002</v>
          </cell>
        </row>
        <row r="1109">
          <cell r="F1109" t="str">
            <v>16-125-003</v>
          </cell>
        </row>
        <row r="1110">
          <cell r="F1110" t="str">
            <v>16-125-004</v>
          </cell>
        </row>
        <row r="1111">
          <cell r="F1111" t="str">
            <v>16-125-005</v>
          </cell>
        </row>
        <row r="1112">
          <cell r="F1112" t="str">
            <v>16-125-006</v>
          </cell>
        </row>
        <row r="1113">
          <cell r="F1113" t="str">
            <v>16-125-007</v>
          </cell>
        </row>
        <row r="1114">
          <cell r="F1114" t="str">
            <v>16-126-001</v>
          </cell>
        </row>
        <row r="1115">
          <cell r="F1115" t="str">
            <v>16-126-002</v>
          </cell>
        </row>
        <row r="1116">
          <cell r="F1116" t="str">
            <v>16-126-003</v>
          </cell>
        </row>
        <row r="1117">
          <cell r="F1117" t="str">
            <v>16-126-004</v>
          </cell>
        </row>
        <row r="1118">
          <cell r="F1118" t="str">
            <v>16-127-001</v>
          </cell>
        </row>
        <row r="1119">
          <cell r="F1119" t="str">
            <v>16-128-001</v>
          </cell>
        </row>
        <row r="1120">
          <cell r="F1120" t="str">
            <v>16-129-001</v>
          </cell>
        </row>
        <row r="1121">
          <cell r="F1121" t="str">
            <v>16-129-002</v>
          </cell>
        </row>
        <row r="1122">
          <cell r="F1122" t="str">
            <v>16-129-003</v>
          </cell>
        </row>
        <row r="1123">
          <cell r="F1123" t="str">
            <v>16-129-004</v>
          </cell>
        </row>
        <row r="1124">
          <cell r="F1124" t="str">
            <v>16-129-005</v>
          </cell>
        </row>
        <row r="1125">
          <cell r="F1125" t="str">
            <v>16-129-006</v>
          </cell>
        </row>
        <row r="1126">
          <cell r="F1126" t="str">
            <v>16-129-007</v>
          </cell>
        </row>
        <row r="1127">
          <cell r="F1127" t="str">
            <v>16-129-008</v>
          </cell>
        </row>
        <row r="1128">
          <cell r="F1128" t="str">
            <v>16-129-009</v>
          </cell>
        </row>
        <row r="1129">
          <cell r="F1129" t="str">
            <v>16-129-010</v>
          </cell>
        </row>
        <row r="1130">
          <cell r="F1130" t="str">
            <v>16-129-011</v>
          </cell>
        </row>
        <row r="1131">
          <cell r="F1131" t="str">
            <v>16-130-001</v>
          </cell>
        </row>
        <row r="1132">
          <cell r="F1132" t="str">
            <v>16-130-002</v>
          </cell>
        </row>
        <row r="1133">
          <cell r="F1133" t="str">
            <v>16-130-003</v>
          </cell>
        </row>
        <row r="1134">
          <cell r="F1134" t="str">
            <v>16-130-004</v>
          </cell>
        </row>
        <row r="1135">
          <cell r="F1135" t="str">
            <v>16-131-001</v>
          </cell>
        </row>
        <row r="1136">
          <cell r="F1136" t="str">
            <v>16-131-002</v>
          </cell>
        </row>
        <row r="1137">
          <cell r="F1137" t="str">
            <v>16-131-003</v>
          </cell>
        </row>
        <row r="1138">
          <cell r="F1138" t="str">
            <v>16-131-004</v>
          </cell>
        </row>
        <row r="1139">
          <cell r="F1139" t="str">
            <v>16-132-001</v>
          </cell>
        </row>
        <row r="1140">
          <cell r="F1140" t="str">
            <v>16-132-002</v>
          </cell>
        </row>
        <row r="1141">
          <cell r="F1141" t="str">
            <v>16-132-003</v>
          </cell>
        </row>
        <row r="1142">
          <cell r="F1142" t="str">
            <v>16-132-004</v>
          </cell>
        </row>
        <row r="1143">
          <cell r="F1143" t="str">
            <v>16-132-005</v>
          </cell>
        </row>
        <row r="1144">
          <cell r="F1144" t="str">
            <v>16-133-001</v>
          </cell>
        </row>
        <row r="1145">
          <cell r="F1145" t="str">
            <v>16-133-002</v>
          </cell>
        </row>
        <row r="1146">
          <cell r="F1146" t="str">
            <v>16-134-001</v>
          </cell>
        </row>
        <row r="1147">
          <cell r="F1147" t="str">
            <v>16-135-001</v>
          </cell>
        </row>
        <row r="1148">
          <cell r="F1148" t="str">
            <v>16-136-001</v>
          </cell>
        </row>
        <row r="1149">
          <cell r="F1149" t="str">
            <v>16-136-002</v>
          </cell>
        </row>
        <row r="1150">
          <cell r="F1150" t="str">
            <v>16-136-003</v>
          </cell>
        </row>
        <row r="1151">
          <cell r="F1151" t="str">
            <v>16-136-004</v>
          </cell>
        </row>
        <row r="1152">
          <cell r="F1152" t="str">
            <v>16-136-005</v>
          </cell>
        </row>
        <row r="1153">
          <cell r="F1153" t="str">
            <v>16-136-006</v>
          </cell>
        </row>
        <row r="1154">
          <cell r="F1154" t="str">
            <v>16-137-001</v>
          </cell>
        </row>
        <row r="1155">
          <cell r="F1155" t="str">
            <v>16-138-001</v>
          </cell>
        </row>
        <row r="1156">
          <cell r="F1156" t="str">
            <v>16-138-002</v>
          </cell>
        </row>
        <row r="1157">
          <cell r="F1157" t="str">
            <v>16-138-003</v>
          </cell>
        </row>
        <row r="1158">
          <cell r="F1158" t="str">
            <v>16-138-004</v>
          </cell>
        </row>
        <row r="1159">
          <cell r="F1159" t="str">
            <v>16-138-005</v>
          </cell>
        </row>
        <row r="1160">
          <cell r="F1160" t="str">
            <v>16-138-006</v>
          </cell>
        </row>
        <row r="1161">
          <cell r="F1161" t="str">
            <v>16-138-007</v>
          </cell>
        </row>
        <row r="1162">
          <cell r="F1162" t="str">
            <v>16-138-008</v>
          </cell>
        </row>
        <row r="1163">
          <cell r="F1163" t="str">
            <v>16-138-009</v>
          </cell>
        </row>
        <row r="1164">
          <cell r="F1164" t="str">
            <v>16-138-010</v>
          </cell>
        </row>
        <row r="1165">
          <cell r="F1165" t="str">
            <v>16-138-011</v>
          </cell>
        </row>
        <row r="1166">
          <cell r="F1166" t="str">
            <v>16-138-012</v>
          </cell>
        </row>
        <row r="1167">
          <cell r="F1167" t="str">
            <v>16-138-013</v>
          </cell>
        </row>
        <row r="1168">
          <cell r="F1168" t="str">
            <v>16-138-014</v>
          </cell>
        </row>
        <row r="1169">
          <cell r="F1169" t="str">
            <v>16-138-015</v>
          </cell>
        </row>
        <row r="1170">
          <cell r="F1170" t="str">
            <v>16-138-016</v>
          </cell>
        </row>
        <row r="1171">
          <cell r="F1171" t="str">
            <v>16-138-017</v>
          </cell>
        </row>
        <row r="1172">
          <cell r="F1172" t="str">
            <v>16-138-018</v>
          </cell>
        </row>
        <row r="1173">
          <cell r="F1173" t="str">
            <v>16-138-019</v>
          </cell>
        </row>
        <row r="1174">
          <cell r="F1174" t="str">
            <v>16-138-020</v>
          </cell>
        </row>
        <row r="1175">
          <cell r="F1175" t="str">
            <v>16-138-021</v>
          </cell>
        </row>
        <row r="1176">
          <cell r="F1176" t="str">
            <v>16-138-022</v>
          </cell>
        </row>
        <row r="1177">
          <cell r="F1177" t="str">
            <v>16-138-023</v>
          </cell>
        </row>
        <row r="1178">
          <cell r="F1178" t="str">
            <v>16-138-024</v>
          </cell>
        </row>
        <row r="1179">
          <cell r="F1179" t="str">
            <v>16-138-025</v>
          </cell>
        </row>
        <row r="1180">
          <cell r="F1180" t="str">
            <v>16-138-026</v>
          </cell>
        </row>
        <row r="1181">
          <cell r="F1181" t="str">
            <v>16-138-027</v>
          </cell>
        </row>
        <row r="1182">
          <cell r="F1182" t="str">
            <v>16-138-028</v>
          </cell>
        </row>
        <row r="1183">
          <cell r="F1183" t="str">
            <v>16-138-029</v>
          </cell>
        </row>
        <row r="1184">
          <cell r="F1184" t="str">
            <v>16-138-030</v>
          </cell>
        </row>
        <row r="1185">
          <cell r="F1185" t="str">
            <v>16-138-031</v>
          </cell>
        </row>
        <row r="1186">
          <cell r="F1186" t="str">
            <v>16-138-032</v>
          </cell>
        </row>
        <row r="1187">
          <cell r="F1187" t="str">
            <v>16-138-033</v>
          </cell>
        </row>
        <row r="1188">
          <cell r="F1188" t="str">
            <v>16-138-034</v>
          </cell>
        </row>
        <row r="1189">
          <cell r="F1189" t="str">
            <v>16-138-200</v>
          </cell>
        </row>
        <row r="1190">
          <cell r="F1190" t="str">
            <v>16-139-001</v>
          </cell>
        </row>
        <row r="1191">
          <cell r="F1191" t="str">
            <v>16-140-001</v>
          </cell>
        </row>
        <row r="1192">
          <cell r="F1192" t="str">
            <v>16-141-001</v>
          </cell>
        </row>
        <row r="1193">
          <cell r="F1193" t="str">
            <v>16-141-002</v>
          </cell>
        </row>
        <row r="1194">
          <cell r="F1194" t="str">
            <v>16-141-003</v>
          </cell>
        </row>
        <row r="1195">
          <cell r="F1195" t="str">
            <v>16-141-004</v>
          </cell>
        </row>
        <row r="1196">
          <cell r="F1196" t="str">
            <v>16-142-001</v>
          </cell>
        </row>
        <row r="1197">
          <cell r="F1197" t="str">
            <v>16-143-001</v>
          </cell>
        </row>
        <row r="1198">
          <cell r="F1198" t="str">
            <v>16-143-002</v>
          </cell>
        </row>
        <row r="1199">
          <cell r="F1199" t="str">
            <v>16-143-003</v>
          </cell>
        </row>
        <row r="1200">
          <cell r="F1200" t="str">
            <v>16-144-001</v>
          </cell>
        </row>
        <row r="1201">
          <cell r="F1201" t="str">
            <v>16-145-001</v>
          </cell>
        </row>
        <row r="1202">
          <cell r="F1202" t="str">
            <v>16-145-002</v>
          </cell>
        </row>
        <row r="1203">
          <cell r="F1203" t="str">
            <v>16-146-001</v>
          </cell>
        </row>
        <row r="1204">
          <cell r="F1204" t="str">
            <v>16-147-001</v>
          </cell>
        </row>
        <row r="1205">
          <cell r="F1205" t="str">
            <v>16-148-001</v>
          </cell>
        </row>
        <row r="1206">
          <cell r="F1206" t="str">
            <v>16-149-001</v>
          </cell>
        </row>
        <row r="1207">
          <cell r="F1207" t="str">
            <v>16-150-001</v>
          </cell>
        </row>
        <row r="1208">
          <cell r="F1208" t="str">
            <v>16-151-001</v>
          </cell>
        </row>
        <row r="1209">
          <cell r="F1209" t="str">
            <v>16-152-001</v>
          </cell>
        </row>
        <row r="1210">
          <cell r="F1210" t="str">
            <v>16-153-001</v>
          </cell>
        </row>
        <row r="1211">
          <cell r="F1211" t="str">
            <v>16-154-001</v>
          </cell>
        </row>
        <row r="1212">
          <cell r="F1212" t="str">
            <v>16-155-001</v>
          </cell>
        </row>
        <row r="1213">
          <cell r="F1213" t="str">
            <v>16-155-002</v>
          </cell>
        </row>
        <row r="1214">
          <cell r="F1214" t="str">
            <v>16-155-003</v>
          </cell>
        </row>
        <row r="1215">
          <cell r="F1215" t="str">
            <v>16-156-001</v>
          </cell>
        </row>
        <row r="1216">
          <cell r="F1216" t="str">
            <v>16-157-001</v>
          </cell>
        </row>
        <row r="1217">
          <cell r="F1217" t="str">
            <v>16-157-002</v>
          </cell>
        </row>
        <row r="1218">
          <cell r="F1218" t="str">
            <v>16-157-003</v>
          </cell>
        </row>
        <row r="1219">
          <cell r="F1219" t="str">
            <v>16-157-004</v>
          </cell>
        </row>
        <row r="1220">
          <cell r="F1220" t="str">
            <v>16-158-001</v>
          </cell>
        </row>
        <row r="1221">
          <cell r="F1221" t="str">
            <v>16-159-001</v>
          </cell>
        </row>
        <row r="1222">
          <cell r="F1222" t="str">
            <v>16-160-001</v>
          </cell>
        </row>
        <row r="1223">
          <cell r="F1223" t="str">
            <v>16-161-001</v>
          </cell>
        </row>
        <row r="1224">
          <cell r="F1224" t="str">
            <v>16-161-002</v>
          </cell>
        </row>
        <row r="1225">
          <cell r="F1225" t="str">
            <v>16-161-012</v>
          </cell>
        </row>
        <row r="1226">
          <cell r="F1226" t="str">
            <v>16-162-001</v>
          </cell>
        </row>
        <row r="1227">
          <cell r="F1227" t="str">
            <v>16-162-002</v>
          </cell>
        </row>
        <row r="1228">
          <cell r="F1228" t="str">
            <v>16-163-001</v>
          </cell>
        </row>
        <row r="1229">
          <cell r="F1229" t="str">
            <v>16-164-001</v>
          </cell>
        </row>
        <row r="1230">
          <cell r="F1230" t="str">
            <v>16-165-001</v>
          </cell>
        </row>
        <row r="1231">
          <cell r="F1231" t="str">
            <v>16-166-001</v>
          </cell>
        </row>
        <row r="1232">
          <cell r="F1232" t="str">
            <v>16-167-001</v>
          </cell>
        </row>
        <row r="1233">
          <cell r="F1233" t="str">
            <v>16-168-001</v>
          </cell>
        </row>
        <row r="1234">
          <cell r="F1234" t="str">
            <v>16-168-002</v>
          </cell>
        </row>
        <row r="1235">
          <cell r="F1235" t="str">
            <v>16-168-003</v>
          </cell>
        </row>
        <row r="1236">
          <cell r="F1236" t="str">
            <v>16-168-004</v>
          </cell>
        </row>
        <row r="1237">
          <cell r="F1237" t="str">
            <v>16-169-001</v>
          </cell>
        </row>
        <row r="1238">
          <cell r="F1238" t="str">
            <v>16-170-001</v>
          </cell>
        </row>
        <row r="1239">
          <cell r="F1239" t="str">
            <v>16-170-002</v>
          </cell>
        </row>
        <row r="1240">
          <cell r="F1240" t="str">
            <v>16-171-001</v>
          </cell>
        </row>
        <row r="1241">
          <cell r="F1241" t="str">
            <v>16-172-001</v>
          </cell>
        </row>
        <row r="1242">
          <cell r="F1242" t="str">
            <v>16-172-002</v>
          </cell>
        </row>
        <row r="1243">
          <cell r="F1243" t="str">
            <v>16-173-001</v>
          </cell>
        </row>
        <row r="1244">
          <cell r="F1244" t="str">
            <v>16-174-001</v>
          </cell>
        </row>
        <row r="1245">
          <cell r="F1245" t="str">
            <v>16-175-001</v>
          </cell>
        </row>
        <row r="1246">
          <cell r="F1246" t="str">
            <v>16-176-001</v>
          </cell>
        </row>
        <row r="1247">
          <cell r="F1247" t="str">
            <v>16-176-002</v>
          </cell>
        </row>
        <row r="1248">
          <cell r="F1248" t="str">
            <v>16-176-003</v>
          </cell>
        </row>
        <row r="1249">
          <cell r="F1249" t="str">
            <v>16-177-001</v>
          </cell>
        </row>
        <row r="1250">
          <cell r="F1250" t="str">
            <v>16-177-002</v>
          </cell>
        </row>
        <row r="1251">
          <cell r="F1251" t="str">
            <v>16-177-003</v>
          </cell>
        </row>
        <row r="1252">
          <cell r="F1252" t="str">
            <v>16-177-004</v>
          </cell>
        </row>
        <row r="1253">
          <cell r="F1253" t="str">
            <v>16-177-005</v>
          </cell>
        </row>
        <row r="1254">
          <cell r="F1254" t="str">
            <v>16-177-006</v>
          </cell>
        </row>
        <row r="1255">
          <cell r="F1255" t="str">
            <v>16-177-007</v>
          </cell>
        </row>
        <row r="1256">
          <cell r="F1256" t="str">
            <v>16-177-008</v>
          </cell>
        </row>
        <row r="1257">
          <cell r="F1257" t="str">
            <v>16-177-009</v>
          </cell>
        </row>
        <row r="1258">
          <cell r="F1258" t="str">
            <v>16-177-010</v>
          </cell>
        </row>
        <row r="1259">
          <cell r="F1259" t="str">
            <v>16-177-011</v>
          </cell>
        </row>
        <row r="1260">
          <cell r="F1260" t="str">
            <v>16-177-012</v>
          </cell>
        </row>
        <row r="1261">
          <cell r="F1261" t="str">
            <v>16-177-013</v>
          </cell>
        </row>
        <row r="1262">
          <cell r="F1262" t="str">
            <v>16-178-001</v>
          </cell>
        </row>
        <row r="1263">
          <cell r="F1263" t="str">
            <v>16-179-001</v>
          </cell>
        </row>
        <row r="1264">
          <cell r="F1264" t="str">
            <v>16-179-002</v>
          </cell>
        </row>
        <row r="1265">
          <cell r="F1265" t="str">
            <v>16-179-003</v>
          </cell>
        </row>
        <row r="1266">
          <cell r="F1266" t="str">
            <v>16-179-004</v>
          </cell>
        </row>
        <row r="1267">
          <cell r="F1267" t="str">
            <v>16-179-005</v>
          </cell>
        </row>
        <row r="1268">
          <cell r="F1268" t="str">
            <v>16-179-006</v>
          </cell>
        </row>
        <row r="1269">
          <cell r="F1269" t="str">
            <v>16-179-007</v>
          </cell>
        </row>
        <row r="1270">
          <cell r="F1270" t="str">
            <v>16-179-008</v>
          </cell>
        </row>
        <row r="1271">
          <cell r="F1271" t="str">
            <v>16-179-009</v>
          </cell>
        </row>
        <row r="1272">
          <cell r="F1272" t="str">
            <v>16-179-010</v>
          </cell>
        </row>
        <row r="1273">
          <cell r="F1273" t="str">
            <v>16-179-011</v>
          </cell>
        </row>
        <row r="1274">
          <cell r="F1274" t="str">
            <v>16-179-012</v>
          </cell>
        </row>
        <row r="1275">
          <cell r="F1275" t="str">
            <v>16-180-001</v>
          </cell>
        </row>
        <row r="1276">
          <cell r="F1276" t="str">
            <v>16-181-001</v>
          </cell>
        </row>
        <row r="1277">
          <cell r="F1277" t="str">
            <v>16-182-001</v>
          </cell>
        </row>
        <row r="1278">
          <cell r="F1278" t="str">
            <v>16-182-002</v>
          </cell>
        </row>
        <row r="1279">
          <cell r="F1279" t="str">
            <v>16-182-003</v>
          </cell>
        </row>
        <row r="1280">
          <cell r="F1280" t="str">
            <v>16-182-004</v>
          </cell>
        </row>
        <row r="1281">
          <cell r="F1281" t="str">
            <v>16-183-001</v>
          </cell>
        </row>
        <row r="1282">
          <cell r="F1282" t="str">
            <v>16-183-002</v>
          </cell>
        </row>
        <row r="1283">
          <cell r="F1283" t="str">
            <v>16-183-003</v>
          </cell>
        </row>
        <row r="1284">
          <cell r="F1284" t="str">
            <v>16-183-004</v>
          </cell>
        </row>
        <row r="1285">
          <cell r="F1285" t="str">
            <v>16-183-005</v>
          </cell>
        </row>
        <row r="1286">
          <cell r="F1286" t="str">
            <v>16-183-006</v>
          </cell>
        </row>
        <row r="1287">
          <cell r="F1287" t="str">
            <v>16-183-007</v>
          </cell>
        </row>
        <row r="1288">
          <cell r="F1288" t="str">
            <v>16-183-008</v>
          </cell>
        </row>
        <row r="1289">
          <cell r="F1289" t="str">
            <v>16-183-009</v>
          </cell>
        </row>
        <row r="1290">
          <cell r="F1290" t="str">
            <v>16-183-010</v>
          </cell>
        </row>
        <row r="1291">
          <cell r="F1291" t="str">
            <v>16-183-011</v>
          </cell>
        </row>
        <row r="1292">
          <cell r="F1292" t="str">
            <v>16-183-012</v>
          </cell>
        </row>
        <row r="1293">
          <cell r="F1293" t="str">
            <v>16-183-013</v>
          </cell>
        </row>
        <row r="1294">
          <cell r="F1294" t="str">
            <v>16-183-014</v>
          </cell>
        </row>
        <row r="1295">
          <cell r="F1295" t="str">
            <v>16-183-015</v>
          </cell>
        </row>
        <row r="1296">
          <cell r="F1296" t="str">
            <v>16-183-016</v>
          </cell>
        </row>
        <row r="1297">
          <cell r="F1297" t="str">
            <v>16-183-017</v>
          </cell>
        </row>
        <row r="1298">
          <cell r="F1298" t="str">
            <v>16-184-001</v>
          </cell>
        </row>
        <row r="1299">
          <cell r="F1299" t="str">
            <v>16-185-001</v>
          </cell>
        </row>
        <row r="1300">
          <cell r="F1300" t="str">
            <v>16-186-001</v>
          </cell>
        </row>
        <row r="1301">
          <cell r="F1301" t="str">
            <v>16-187-001</v>
          </cell>
        </row>
        <row r="1302">
          <cell r="F1302" t="str">
            <v>16-188-001</v>
          </cell>
        </row>
        <row r="1303">
          <cell r="F1303" t="str">
            <v>16-188-002</v>
          </cell>
        </row>
        <row r="1304">
          <cell r="F1304" t="str">
            <v>16-189-001</v>
          </cell>
        </row>
        <row r="1305">
          <cell r="F1305" t="str">
            <v>16-190-001</v>
          </cell>
        </row>
        <row r="1306">
          <cell r="F1306" t="str">
            <v>16-190-002</v>
          </cell>
        </row>
        <row r="1307">
          <cell r="F1307" t="str">
            <v>16-190-003</v>
          </cell>
        </row>
        <row r="1308">
          <cell r="F1308" t="str">
            <v>16-190-004</v>
          </cell>
        </row>
        <row r="1309">
          <cell r="F1309" t="str">
            <v>16-190-005</v>
          </cell>
        </row>
        <row r="1310">
          <cell r="F1310" t="str">
            <v>16-190-006</v>
          </cell>
        </row>
        <row r="1311">
          <cell r="F1311" t="str">
            <v>16-190-007</v>
          </cell>
        </row>
        <row r="1312">
          <cell r="F1312" t="str">
            <v>16-190-008</v>
          </cell>
        </row>
        <row r="1313">
          <cell r="F1313" t="str">
            <v>16-190-009</v>
          </cell>
        </row>
        <row r="1314">
          <cell r="F1314" t="str">
            <v>16-190-010</v>
          </cell>
        </row>
        <row r="1315">
          <cell r="F1315" t="str">
            <v>16-190-011</v>
          </cell>
        </row>
        <row r="1316">
          <cell r="F1316" t="str">
            <v>16-190-012</v>
          </cell>
        </row>
        <row r="1317">
          <cell r="F1317" t="str">
            <v>16-190-013</v>
          </cell>
        </row>
        <row r="1318">
          <cell r="F1318" t="str">
            <v>16-190-014</v>
          </cell>
        </row>
        <row r="1319">
          <cell r="F1319" t="str">
            <v>16-190-015</v>
          </cell>
        </row>
        <row r="1320">
          <cell r="F1320" t="str">
            <v>16-190-016</v>
          </cell>
        </row>
        <row r="1321">
          <cell r="F1321" t="str">
            <v>16-190-017</v>
          </cell>
        </row>
        <row r="1322">
          <cell r="F1322" t="str">
            <v>16-190-018</v>
          </cell>
        </row>
        <row r="1323">
          <cell r="F1323" t="str">
            <v>16-190-019</v>
          </cell>
        </row>
        <row r="1324">
          <cell r="F1324" t="str">
            <v>16-190-020</v>
          </cell>
        </row>
        <row r="1325">
          <cell r="F1325" t="str">
            <v>16-190-021</v>
          </cell>
        </row>
        <row r="1326">
          <cell r="F1326" t="str">
            <v>16-190-022</v>
          </cell>
        </row>
        <row r="1327">
          <cell r="F1327" t="str">
            <v>16-190-023</v>
          </cell>
        </row>
        <row r="1328">
          <cell r="F1328" t="str">
            <v>16-190-024</v>
          </cell>
        </row>
        <row r="1329">
          <cell r="F1329" t="str">
            <v>16-190-030</v>
          </cell>
        </row>
        <row r="1330">
          <cell r="F1330" t="str">
            <v>16-190-031</v>
          </cell>
        </row>
        <row r="1331">
          <cell r="F1331" t="str">
            <v>16-190-051</v>
          </cell>
        </row>
        <row r="1332">
          <cell r="F1332" t="str">
            <v>16-190-061</v>
          </cell>
        </row>
        <row r="1333">
          <cell r="F1333" t="str">
            <v>16-190-071</v>
          </cell>
        </row>
        <row r="1334">
          <cell r="F1334" t="str">
            <v>16-190-081</v>
          </cell>
        </row>
        <row r="1335">
          <cell r="F1335" t="str">
            <v>16-190-091</v>
          </cell>
        </row>
        <row r="1336">
          <cell r="F1336" t="str">
            <v>16-191-001</v>
          </cell>
        </row>
        <row r="1337">
          <cell r="F1337" t="str">
            <v>16-192-001</v>
          </cell>
        </row>
        <row r="1338">
          <cell r="F1338" t="str">
            <v>16-193-001</v>
          </cell>
        </row>
        <row r="1339">
          <cell r="F1339" t="str">
            <v>16-194-001</v>
          </cell>
        </row>
        <row r="1340">
          <cell r="F1340" t="str">
            <v>16-195-001</v>
          </cell>
        </row>
        <row r="1341">
          <cell r="F1341" t="str">
            <v>16-196-001</v>
          </cell>
        </row>
        <row r="1342">
          <cell r="F1342" t="str">
            <v>16-196-002</v>
          </cell>
        </row>
        <row r="1343">
          <cell r="F1343" t="str">
            <v>16-196-003</v>
          </cell>
        </row>
        <row r="1344">
          <cell r="F1344" t="str">
            <v>16-196-004</v>
          </cell>
        </row>
        <row r="1345">
          <cell r="F1345" t="str">
            <v>16-196-011</v>
          </cell>
        </row>
        <row r="1346">
          <cell r="F1346" t="str">
            <v>16-197-001</v>
          </cell>
        </row>
        <row r="1347">
          <cell r="F1347" t="str">
            <v>16-198-001</v>
          </cell>
        </row>
        <row r="1348">
          <cell r="F1348" t="str">
            <v>16-199-001</v>
          </cell>
        </row>
        <row r="1349">
          <cell r="F1349" t="str">
            <v>16-200-001</v>
          </cell>
        </row>
        <row r="1350">
          <cell r="F1350" t="str">
            <v>16-200-002</v>
          </cell>
        </row>
        <row r="1351">
          <cell r="F1351" t="str">
            <v>16-201-001</v>
          </cell>
        </row>
        <row r="1352">
          <cell r="F1352" t="str">
            <v>16-201-002</v>
          </cell>
        </row>
        <row r="1353">
          <cell r="F1353" t="str">
            <v>16-202-001</v>
          </cell>
        </row>
        <row r="1354">
          <cell r="F1354" t="str">
            <v>16-203-001</v>
          </cell>
        </row>
        <row r="1355">
          <cell r="F1355" t="str">
            <v>16-204-001</v>
          </cell>
        </row>
        <row r="1356">
          <cell r="F1356" t="str">
            <v>16-205-001</v>
          </cell>
        </row>
        <row r="1357">
          <cell r="F1357" t="str">
            <v>16-206-001</v>
          </cell>
        </row>
        <row r="1358">
          <cell r="F1358" t="str">
            <v>16-207-001</v>
          </cell>
        </row>
        <row r="1359">
          <cell r="F1359" t="str">
            <v>16-207-002</v>
          </cell>
        </row>
        <row r="1360">
          <cell r="F1360" t="str">
            <v>16-207-003</v>
          </cell>
        </row>
        <row r="1361">
          <cell r="F1361" t="str">
            <v>16-207-004</v>
          </cell>
        </row>
        <row r="1362">
          <cell r="F1362" t="str">
            <v>16-208-001</v>
          </cell>
        </row>
        <row r="1363">
          <cell r="F1363" t="str">
            <v>16-208-002</v>
          </cell>
        </row>
        <row r="1364">
          <cell r="F1364" t="str">
            <v>16-208-003</v>
          </cell>
        </row>
        <row r="1365">
          <cell r="F1365" t="str">
            <v>16-209-001</v>
          </cell>
        </row>
        <row r="1366">
          <cell r="F1366" t="str">
            <v>16-210-001</v>
          </cell>
        </row>
        <row r="1367">
          <cell r="F1367" t="str">
            <v>16-211-001</v>
          </cell>
        </row>
        <row r="1368">
          <cell r="F1368" t="str">
            <v>16-211-002</v>
          </cell>
        </row>
        <row r="1369">
          <cell r="F1369" t="str">
            <v>16-212-001</v>
          </cell>
        </row>
        <row r="1370">
          <cell r="F1370" t="str">
            <v>16-212-002</v>
          </cell>
        </row>
        <row r="1371">
          <cell r="F1371" t="str">
            <v>16-213-001</v>
          </cell>
        </row>
        <row r="1372">
          <cell r="F1372" t="str">
            <v>16-214-001</v>
          </cell>
        </row>
        <row r="1373">
          <cell r="F1373" t="str">
            <v>16-214-002</v>
          </cell>
        </row>
        <row r="1374">
          <cell r="F1374" t="str">
            <v>16-215-001</v>
          </cell>
        </row>
        <row r="1375">
          <cell r="F1375" t="str">
            <v>16-216-001</v>
          </cell>
        </row>
        <row r="1376">
          <cell r="F1376" t="str">
            <v>16-217-001</v>
          </cell>
        </row>
        <row r="1377">
          <cell r="F1377" t="str">
            <v>16-217-002</v>
          </cell>
        </row>
        <row r="1378">
          <cell r="F1378" t="str">
            <v>16-218-001</v>
          </cell>
        </row>
        <row r="1379">
          <cell r="F1379" t="str">
            <v>16-219-001</v>
          </cell>
        </row>
        <row r="1380">
          <cell r="F1380" t="str">
            <v>16-219-002</v>
          </cell>
        </row>
        <row r="1381">
          <cell r="F1381" t="str">
            <v>16-219-003</v>
          </cell>
        </row>
        <row r="1382">
          <cell r="F1382" t="str">
            <v>16-219-004</v>
          </cell>
        </row>
        <row r="1383">
          <cell r="F1383" t="str">
            <v>16-219-005</v>
          </cell>
        </row>
        <row r="1384">
          <cell r="F1384" t="str">
            <v>16-219-006</v>
          </cell>
        </row>
        <row r="1385">
          <cell r="F1385" t="str">
            <v>16-220-001</v>
          </cell>
        </row>
        <row r="1386">
          <cell r="F1386" t="str">
            <v>16-221-001</v>
          </cell>
        </row>
        <row r="1387">
          <cell r="F1387" t="str">
            <v>16-222-001</v>
          </cell>
        </row>
        <row r="1388">
          <cell r="F1388" t="str">
            <v>16-223-001</v>
          </cell>
        </row>
        <row r="1389">
          <cell r="F1389" t="str">
            <v>16-223-002</v>
          </cell>
        </row>
        <row r="1390">
          <cell r="F1390" t="str">
            <v>16-223-003</v>
          </cell>
        </row>
        <row r="1391">
          <cell r="F1391" t="str">
            <v>16-224-001</v>
          </cell>
        </row>
        <row r="1392">
          <cell r="F1392" t="str">
            <v>16-225-001</v>
          </cell>
        </row>
        <row r="1393">
          <cell r="F1393" t="str">
            <v>16-225-002</v>
          </cell>
        </row>
        <row r="1394">
          <cell r="F1394" t="str">
            <v>16-225-003</v>
          </cell>
        </row>
        <row r="1395">
          <cell r="F1395" t="str">
            <v>16-225-004</v>
          </cell>
        </row>
        <row r="1396">
          <cell r="F1396" t="str">
            <v>16-225-005</v>
          </cell>
        </row>
        <row r="1397">
          <cell r="F1397" t="str">
            <v>16-225-006</v>
          </cell>
        </row>
        <row r="1398">
          <cell r="F1398" t="str">
            <v>16-226-001</v>
          </cell>
        </row>
        <row r="1399">
          <cell r="F1399" t="str">
            <v>16-227-001</v>
          </cell>
        </row>
        <row r="1400">
          <cell r="F1400" t="str">
            <v>16-228-001</v>
          </cell>
        </row>
        <row r="1401">
          <cell r="F1401" t="str">
            <v>16-228-002</v>
          </cell>
        </row>
        <row r="1402">
          <cell r="F1402" t="str">
            <v>16-228-003</v>
          </cell>
        </row>
        <row r="1403">
          <cell r="F1403" t="str">
            <v>16-229-001</v>
          </cell>
        </row>
        <row r="1404">
          <cell r="F1404" t="str">
            <v>16-230-001</v>
          </cell>
        </row>
        <row r="1405">
          <cell r="F1405" t="str">
            <v>16-230-002</v>
          </cell>
        </row>
        <row r="1406">
          <cell r="F1406" t="str">
            <v>16-230-003</v>
          </cell>
        </row>
        <row r="1407">
          <cell r="F1407" t="str">
            <v>16-231-001</v>
          </cell>
        </row>
        <row r="1408">
          <cell r="F1408" t="str">
            <v>16-232-001</v>
          </cell>
        </row>
        <row r="1409">
          <cell r="F1409" t="str">
            <v>16-233-001</v>
          </cell>
        </row>
        <row r="1410">
          <cell r="F1410" t="str">
            <v>16-233-002</v>
          </cell>
        </row>
        <row r="1411">
          <cell r="F1411" t="str">
            <v>16-234-001</v>
          </cell>
        </row>
        <row r="1412">
          <cell r="F1412" t="str">
            <v>16-235-001</v>
          </cell>
        </row>
        <row r="1413">
          <cell r="F1413" t="str">
            <v>16-235-002</v>
          </cell>
        </row>
        <row r="1414">
          <cell r="F1414" t="str">
            <v>16-235-003</v>
          </cell>
        </row>
        <row r="1415">
          <cell r="F1415" t="str">
            <v>16-235-004</v>
          </cell>
        </row>
        <row r="1416">
          <cell r="F1416" t="str">
            <v>16-235-005</v>
          </cell>
        </row>
        <row r="1417">
          <cell r="F1417" t="str">
            <v>16-235-006</v>
          </cell>
        </row>
        <row r="1418">
          <cell r="F1418" t="str">
            <v>16-235-007</v>
          </cell>
        </row>
        <row r="1419">
          <cell r="F1419" t="str">
            <v>16-235-008</v>
          </cell>
        </row>
        <row r="1420">
          <cell r="F1420" t="str">
            <v>16-235-009</v>
          </cell>
        </row>
        <row r="1421">
          <cell r="F1421" t="str">
            <v>16-235-010</v>
          </cell>
        </row>
        <row r="1422">
          <cell r="F1422" t="str">
            <v>16-235-011</v>
          </cell>
        </row>
        <row r="1423">
          <cell r="F1423" t="str">
            <v>16-235-012</v>
          </cell>
        </row>
        <row r="1424">
          <cell r="F1424" t="str">
            <v>16-235-015</v>
          </cell>
        </row>
        <row r="1425">
          <cell r="F1425" t="str">
            <v>16-235-022</v>
          </cell>
        </row>
        <row r="1426">
          <cell r="F1426" t="str">
            <v>16-235-101</v>
          </cell>
        </row>
        <row r="1427">
          <cell r="F1427" t="str">
            <v>16-235-102</v>
          </cell>
        </row>
        <row r="1428">
          <cell r="F1428" t="str">
            <v>16-235-103</v>
          </cell>
        </row>
        <row r="1429">
          <cell r="F1429" t="str">
            <v>16-235-200</v>
          </cell>
        </row>
        <row r="1430">
          <cell r="F1430" t="str">
            <v>16-235-201</v>
          </cell>
        </row>
        <row r="1431">
          <cell r="F1431" t="str">
            <v>16-235-300</v>
          </cell>
        </row>
        <row r="1432">
          <cell r="F1432" t="str">
            <v>16-236-001</v>
          </cell>
        </row>
        <row r="1433">
          <cell r="F1433" t="str">
            <v>16-237-001</v>
          </cell>
        </row>
        <row r="1434">
          <cell r="F1434" t="str">
            <v>16-238-001</v>
          </cell>
        </row>
        <row r="1435">
          <cell r="F1435" t="str">
            <v>16-239-001</v>
          </cell>
        </row>
        <row r="1436">
          <cell r="F1436" t="str">
            <v>16-239-002</v>
          </cell>
        </row>
        <row r="1437">
          <cell r="F1437" t="str">
            <v>16-239-003</v>
          </cell>
        </row>
        <row r="1438">
          <cell r="F1438" t="str">
            <v>16-239-004</v>
          </cell>
        </row>
        <row r="1439">
          <cell r="F1439" t="str">
            <v>16-240-001</v>
          </cell>
        </row>
        <row r="1440">
          <cell r="F1440" t="str">
            <v>16-241-001</v>
          </cell>
        </row>
        <row r="1441">
          <cell r="F1441" t="str">
            <v>16-241-002</v>
          </cell>
        </row>
        <row r="1442">
          <cell r="F1442" t="str">
            <v>16-241-003</v>
          </cell>
        </row>
        <row r="1443">
          <cell r="F1443" t="str">
            <v>16-241-004</v>
          </cell>
        </row>
        <row r="1444">
          <cell r="F1444" t="str">
            <v>16-242-001</v>
          </cell>
        </row>
        <row r="1445">
          <cell r="F1445" t="str">
            <v>16-242-002</v>
          </cell>
        </row>
        <row r="1446">
          <cell r="F1446" t="str">
            <v>16-243-001</v>
          </cell>
        </row>
        <row r="1447">
          <cell r="F1447" t="str">
            <v>16-243-002</v>
          </cell>
        </row>
        <row r="1448">
          <cell r="F1448" t="str">
            <v>16-244-001</v>
          </cell>
        </row>
        <row r="1449">
          <cell r="F1449" t="str">
            <v>16-244-002</v>
          </cell>
        </row>
        <row r="1450">
          <cell r="F1450" t="str">
            <v>16-244-003</v>
          </cell>
        </row>
        <row r="1451">
          <cell r="F1451" t="str">
            <v>16-244-004</v>
          </cell>
        </row>
        <row r="1452">
          <cell r="F1452" t="str">
            <v>16-245-001</v>
          </cell>
        </row>
        <row r="1453">
          <cell r="F1453" t="str">
            <v>16-246-001</v>
          </cell>
        </row>
        <row r="1454">
          <cell r="F1454" t="str">
            <v>16-247-001</v>
          </cell>
        </row>
        <row r="1455">
          <cell r="F1455" t="str">
            <v>16-248-001</v>
          </cell>
        </row>
        <row r="1456">
          <cell r="F1456" t="str">
            <v>16-249-001</v>
          </cell>
        </row>
        <row r="1457">
          <cell r="F1457" t="str">
            <v>16-250-001</v>
          </cell>
        </row>
        <row r="1458">
          <cell r="F1458" t="str">
            <v>16-251-001</v>
          </cell>
        </row>
        <row r="1459">
          <cell r="F1459" t="str">
            <v>16-252-001</v>
          </cell>
        </row>
        <row r="1460">
          <cell r="F1460" t="str">
            <v>16-253-001</v>
          </cell>
        </row>
        <row r="1461">
          <cell r="F1461" t="str">
            <v>16-253-002</v>
          </cell>
        </row>
        <row r="1462">
          <cell r="F1462" t="str">
            <v>16-253-003</v>
          </cell>
        </row>
        <row r="1463">
          <cell r="F1463" t="str">
            <v>16-253-004</v>
          </cell>
        </row>
        <row r="1464">
          <cell r="F1464" t="str">
            <v>16-253-005</v>
          </cell>
        </row>
        <row r="1465">
          <cell r="F1465" t="str">
            <v>16-253-006</v>
          </cell>
        </row>
        <row r="1466">
          <cell r="F1466" t="str">
            <v>16-254-001</v>
          </cell>
        </row>
        <row r="1467">
          <cell r="F1467" t="str">
            <v>16-255-001</v>
          </cell>
        </row>
        <row r="1468">
          <cell r="F1468" t="str">
            <v>16-256-001</v>
          </cell>
        </row>
        <row r="1469">
          <cell r="F1469" t="str">
            <v>16-256-002</v>
          </cell>
        </row>
        <row r="1470">
          <cell r="F1470" t="str">
            <v>16-257-001</v>
          </cell>
        </row>
        <row r="1471">
          <cell r="F1471" t="str">
            <v>16-258-001</v>
          </cell>
        </row>
        <row r="1472">
          <cell r="F1472" t="str">
            <v>16-258-002</v>
          </cell>
        </row>
        <row r="1473">
          <cell r="F1473" t="str">
            <v>16-258-003</v>
          </cell>
        </row>
        <row r="1474">
          <cell r="F1474" t="str">
            <v>16-258-004</v>
          </cell>
        </row>
        <row r="1475">
          <cell r="F1475" t="str">
            <v>16-259-001</v>
          </cell>
        </row>
        <row r="1476">
          <cell r="F1476" t="str">
            <v>16-260-001</v>
          </cell>
        </row>
        <row r="1477">
          <cell r="F1477" t="str">
            <v>16-261-001</v>
          </cell>
        </row>
        <row r="1478">
          <cell r="F1478" t="str">
            <v>16-261-002</v>
          </cell>
        </row>
        <row r="1479">
          <cell r="F1479" t="str">
            <v>16-261-003</v>
          </cell>
        </row>
        <row r="1480">
          <cell r="F1480" t="str">
            <v>16-261-004</v>
          </cell>
        </row>
        <row r="1481">
          <cell r="F1481" t="str">
            <v>16-261-005</v>
          </cell>
        </row>
        <row r="1482">
          <cell r="F1482" t="str">
            <v>16-261-006</v>
          </cell>
        </row>
        <row r="1483">
          <cell r="F1483" t="str">
            <v>16-261-007</v>
          </cell>
        </row>
        <row r="1484">
          <cell r="F1484" t="str">
            <v>16-261-012</v>
          </cell>
        </row>
        <row r="1485">
          <cell r="F1485" t="str">
            <v>16-262-001</v>
          </cell>
        </row>
        <row r="1486">
          <cell r="F1486" t="str">
            <v>16-263-001</v>
          </cell>
        </row>
        <row r="1487">
          <cell r="F1487" t="str">
            <v>16-264-001</v>
          </cell>
        </row>
        <row r="1488">
          <cell r="F1488" t="str">
            <v>16-264-002</v>
          </cell>
        </row>
        <row r="1489">
          <cell r="F1489" t="str">
            <v>16-264-003</v>
          </cell>
        </row>
        <row r="1490">
          <cell r="F1490" t="str">
            <v>16-264-004</v>
          </cell>
        </row>
        <row r="1491">
          <cell r="F1491" t="str">
            <v>16-265-001</v>
          </cell>
        </row>
        <row r="1492">
          <cell r="F1492" t="str">
            <v>16-266-001</v>
          </cell>
        </row>
        <row r="1493">
          <cell r="F1493" t="str">
            <v>16-266-002</v>
          </cell>
        </row>
        <row r="1494">
          <cell r="F1494" t="str">
            <v>16-266-003</v>
          </cell>
        </row>
        <row r="1495">
          <cell r="F1495" t="str">
            <v>16-266-004</v>
          </cell>
        </row>
        <row r="1496">
          <cell r="F1496" t="str">
            <v>16-267-001</v>
          </cell>
        </row>
        <row r="1497">
          <cell r="F1497" t="str">
            <v>16-268-001</v>
          </cell>
        </row>
        <row r="1498">
          <cell r="F1498" t="str">
            <v>16-269-001</v>
          </cell>
        </row>
        <row r="1499">
          <cell r="F1499" t="str">
            <v>16-270-001</v>
          </cell>
        </row>
        <row r="1500">
          <cell r="F1500" t="str">
            <v>16-271-001</v>
          </cell>
        </row>
        <row r="1501">
          <cell r="F1501" t="str">
            <v>16-271-002</v>
          </cell>
        </row>
        <row r="1502">
          <cell r="F1502" t="str">
            <v>16-271-003</v>
          </cell>
        </row>
        <row r="1503">
          <cell r="F1503" t="str">
            <v>16-271-004</v>
          </cell>
        </row>
        <row r="1504">
          <cell r="F1504" t="str">
            <v>16-271-005</v>
          </cell>
        </row>
        <row r="1505">
          <cell r="F1505" t="str">
            <v>16-271-006</v>
          </cell>
        </row>
        <row r="1506">
          <cell r="F1506" t="str">
            <v>16-271-007</v>
          </cell>
        </row>
        <row r="1507">
          <cell r="F1507" t="str">
            <v>16-271-008</v>
          </cell>
        </row>
        <row r="1508">
          <cell r="F1508" t="str">
            <v>16-271-009</v>
          </cell>
        </row>
        <row r="1509">
          <cell r="F1509" t="str">
            <v>16-272-001</v>
          </cell>
        </row>
        <row r="1510">
          <cell r="F1510" t="str">
            <v>16-273-001</v>
          </cell>
        </row>
        <row r="1511">
          <cell r="F1511" t="str">
            <v>16-274-001</v>
          </cell>
        </row>
        <row r="1512">
          <cell r="F1512" t="str">
            <v>16-274-002</v>
          </cell>
        </row>
        <row r="1513">
          <cell r="F1513" t="str">
            <v>16-275-001</v>
          </cell>
        </row>
        <row r="1514">
          <cell r="F1514" t="str">
            <v>16-276-001</v>
          </cell>
        </row>
        <row r="1515">
          <cell r="F1515" t="str">
            <v>16-276-002</v>
          </cell>
        </row>
        <row r="1516">
          <cell r="F1516" t="str">
            <v>16-277-001</v>
          </cell>
        </row>
        <row r="1517">
          <cell r="F1517" t="str">
            <v>16-278-001</v>
          </cell>
        </row>
        <row r="1518">
          <cell r="F1518" t="str">
            <v>16-279-001</v>
          </cell>
        </row>
        <row r="1519">
          <cell r="F1519" t="str">
            <v>16-280-001</v>
          </cell>
        </row>
        <row r="1520">
          <cell r="F1520" t="str">
            <v>16-281-001</v>
          </cell>
        </row>
        <row r="1521">
          <cell r="F1521" t="str">
            <v>16-281-002</v>
          </cell>
        </row>
        <row r="1522">
          <cell r="F1522" t="str">
            <v>16-282-001</v>
          </cell>
        </row>
        <row r="1523">
          <cell r="F1523" t="str">
            <v>16-283-001</v>
          </cell>
        </row>
        <row r="1524">
          <cell r="F1524" t="str">
            <v>16-284-001</v>
          </cell>
        </row>
        <row r="1525">
          <cell r="F1525" t="str">
            <v>16-284-002</v>
          </cell>
        </row>
        <row r="1526">
          <cell r="F1526" t="str">
            <v>16-284-003</v>
          </cell>
        </row>
        <row r="1527">
          <cell r="F1527" t="str">
            <v>16-285-001</v>
          </cell>
        </row>
        <row r="1528">
          <cell r="F1528" t="str">
            <v>16-286-001</v>
          </cell>
        </row>
        <row r="1529">
          <cell r="F1529" t="str">
            <v>16-286-002</v>
          </cell>
        </row>
        <row r="1530">
          <cell r="F1530" t="str">
            <v>16-286-003</v>
          </cell>
        </row>
        <row r="1531">
          <cell r="F1531" t="str">
            <v>16-286-004</v>
          </cell>
        </row>
        <row r="1532">
          <cell r="F1532" t="str">
            <v>16-286-005</v>
          </cell>
        </row>
        <row r="1533">
          <cell r="F1533" t="str">
            <v>16-287-001</v>
          </cell>
        </row>
        <row r="1534">
          <cell r="F1534" t="str">
            <v>16-288-001</v>
          </cell>
        </row>
        <row r="1535">
          <cell r="F1535" t="str">
            <v>16-288-002</v>
          </cell>
        </row>
        <row r="1536">
          <cell r="F1536" t="str">
            <v>16-288-003</v>
          </cell>
        </row>
        <row r="1537">
          <cell r="F1537" t="str">
            <v>16-288-004</v>
          </cell>
        </row>
        <row r="1538">
          <cell r="F1538" t="str">
            <v>16-288-005</v>
          </cell>
        </row>
        <row r="1539">
          <cell r="F1539" t="str">
            <v>16-288-006</v>
          </cell>
        </row>
        <row r="1540">
          <cell r="F1540" t="str">
            <v>16-288-007</v>
          </cell>
        </row>
        <row r="1541">
          <cell r="F1541" t="str">
            <v>16-288-008</v>
          </cell>
        </row>
        <row r="1542">
          <cell r="F1542" t="str">
            <v>16-288-009</v>
          </cell>
        </row>
        <row r="1543">
          <cell r="F1543" t="str">
            <v>16-288-010</v>
          </cell>
        </row>
        <row r="1544">
          <cell r="F1544" t="str">
            <v>16-288-011</v>
          </cell>
        </row>
        <row r="1545">
          <cell r="F1545" t="str">
            <v>16-288-012</v>
          </cell>
        </row>
        <row r="1546">
          <cell r="F1546" t="str">
            <v>16-288-013</v>
          </cell>
        </row>
        <row r="1547">
          <cell r="F1547" t="str">
            <v>16-288-014</v>
          </cell>
        </row>
        <row r="1548">
          <cell r="F1548" t="str">
            <v>16-288-015</v>
          </cell>
        </row>
        <row r="1549">
          <cell r="F1549" t="str">
            <v>16-288-016</v>
          </cell>
        </row>
        <row r="1550">
          <cell r="F1550" t="str">
            <v>16-288-017</v>
          </cell>
        </row>
        <row r="1551">
          <cell r="F1551" t="str">
            <v>16-288-018</v>
          </cell>
        </row>
        <row r="1552">
          <cell r="F1552" t="str">
            <v>16-288-019</v>
          </cell>
        </row>
        <row r="1553">
          <cell r="F1553" t="str">
            <v>16-288-020</v>
          </cell>
        </row>
        <row r="1554">
          <cell r="F1554" t="str">
            <v>16-288-021</v>
          </cell>
        </row>
        <row r="1555">
          <cell r="F1555" t="str">
            <v>16-288-022</v>
          </cell>
        </row>
        <row r="1556">
          <cell r="F1556" t="str">
            <v>16-288-023</v>
          </cell>
        </row>
        <row r="1557">
          <cell r="F1557" t="str">
            <v>16-288-024</v>
          </cell>
        </row>
        <row r="1558">
          <cell r="F1558" t="str">
            <v>16-288-025</v>
          </cell>
        </row>
        <row r="1559">
          <cell r="F1559" t="str">
            <v>16-288-026</v>
          </cell>
        </row>
        <row r="1560">
          <cell r="F1560" t="str">
            <v>16-288-027</v>
          </cell>
        </row>
        <row r="1561">
          <cell r="F1561" t="str">
            <v>16-288-028</v>
          </cell>
        </row>
        <row r="1562">
          <cell r="F1562" t="str">
            <v>16-288-029</v>
          </cell>
        </row>
        <row r="1563">
          <cell r="F1563" t="str">
            <v>16-288-030</v>
          </cell>
        </row>
        <row r="1564">
          <cell r="F1564" t="str">
            <v>16-288-044</v>
          </cell>
        </row>
        <row r="1565">
          <cell r="F1565" t="str">
            <v>16-289-001</v>
          </cell>
        </row>
        <row r="1566">
          <cell r="F1566" t="str">
            <v>16-290-001</v>
          </cell>
        </row>
        <row r="1567">
          <cell r="F1567" t="str">
            <v>16-291-001</v>
          </cell>
        </row>
        <row r="1568">
          <cell r="F1568" t="str">
            <v>16-292-001</v>
          </cell>
        </row>
        <row r="1569">
          <cell r="F1569" t="str">
            <v>16-293-001</v>
          </cell>
        </row>
        <row r="1570">
          <cell r="F1570" t="str">
            <v>16-293-002</v>
          </cell>
        </row>
        <row r="1571">
          <cell r="F1571" t="str">
            <v>16-294-001</v>
          </cell>
        </row>
        <row r="1572">
          <cell r="F1572" t="str">
            <v>16-295-001</v>
          </cell>
        </row>
        <row r="1573">
          <cell r="F1573" t="str">
            <v>16-295-002</v>
          </cell>
        </row>
        <row r="1574">
          <cell r="F1574" t="str">
            <v>16-295-003</v>
          </cell>
        </row>
        <row r="1575">
          <cell r="F1575" t="str">
            <v>16-296-001</v>
          </cell>
        </row>
        <row r="1576">
          <cell r="F1576" t="str">
            <v>16-297-001</v>
          </cell>
        </row>
        <row r="1577">
          <cell r="F1577" t="str">
            <v>16-297-002</v>
          </cell>
        </row>
        <row r="1578">
          <cell r="F1578" t="str">
            <v>16-297-003</v>
          </cell>
        </row>
        <row r="1579">
          <cell r="F1579" t="str">
            <v>16-298-001</v>
          </cell>
        </row>
        <row r="1580">
          <cell r="F1580" t="str">
            <v>16-298-002</v>
          </cell>
        </row>
        <row r="1581">
          <cell r="F1581" t="str">
            <v>16-299-001</v>
          </cell>
        </row>
        <row r="1582">
          <cell r="F1582" t="str">
            <v>16-299-002</v>
          </cell>
        </row>
        <row r="1583">
          <cell r="F1583" t="str">
            <v>16-299-003</v>
          </cell>
        </row>
        <row r="1584">
          <cell r="F1584" t="str">
            <v>16-299-004</v>
          </cell>
        </row>
        <row r="1585">
          <cell r="F1585" t="str">
            <v>16-299-005</v>
          </cell>
        </row>
        <row r="1586">
          <cell r="F1586" t="str">
            <v>16-299-006</v>
          </cell>
        </row>
        <row r="1587">
          <cell r="F1587" t="str">
            <v>16-299-007</v>
          </cell>
        </row>
        <row r="1588">
          <cell r="F1588" t="str">
            <v>16-299-008</v>
          </cell>
        </row>
        <row r="1589">
          <cell r="F1589" t="str">
            <v>16-299-009</v>
          </cell>
        </row>
        <row r="1590">
          <cell r="F1590" t="str">
            <v>16-299-010</v>
          </cell>
        </row>
        <row r="1591">
          <cell r="F1591" t="str">
            <v>16-299-011</v>
          </cell>
        </row>
        <row r="1592">
          <cell r="F1592" t="str">
            <v>16-299-012</v>
          </cell>
        </row>
        <row r="1593">
          <cell r="F1593" t="str">
            <v>16-299-013</v>
          </cell>
        </row>
        <row r="1594">
          <cell r="F1594" t="str">
            <v>16-299-014</v>
          </cell>
        </row>
        <row r="1595">
          <cell r="F1595" t="str">
            <v>16-299-015</v>
          </cell>
        </row>
        <row r="1596">
          <cell r="F1596" t="str">
            <v>16-299-016</v>
          </cell>
        </row>
        <row r="1597">
          <cell r="F1597" t="str">
            <v>16-299-017</v>
          </cell>
        </row>
        <row r="1598">
          <cell r="F1598" t="str">
            <v>16-299-018</v>
          </cell>
        </row>
        <row r="1599">
          <cell r="F1599" t="str">
            <v>16-299-019</v>
          </cell>
        </row>
        <row r="1600">
          <cell r="F1600" t="str">
            <v>16-299-020</v>
          </cell>
        </row>
        <row r="1601">
          <cell r="F1601" t="str">
            <v>16-299-021</v>
          </cell>
        </row>
        <row r="1602">
          <cell r="F1602" t="str">
            <v>16-299-022</v>
          </cell>
        </row>
        <row r="1603">
          <cell r="F1603" t="str">
            <v>16-299-023</v>
          </cell>
        </row>
        <row r="1604">
          <cell r="F1604" t="str">
            <v>16-299-024</v>
          </cell>
        </row>
        <row r="1605">
          <cell r="F1605" t="str">
            <v>16-299-025</v>
          </cell>
        </row>
        <row r="1606">
          <cell r="F1606" t="str">
            <v>16-299-026</v>
          </cell>
        </row>
        <row r="1607">
          <cell r="F1607" t="str">
            <v>16-299-027</v>
          </cell>
        </row>
        <row r="1608">
          <cell r="F1608" t="str">
            <v>16-299-028</v>
          </cell>
        </row>
        <row r="1609">
          <cell r="F1609" t="str">
            <v>16-299-029</v>
          </cell>
        </row>
        <row r="1610">
          <cell r="F1610" t="str">
            <v>16-299-030</v>
          </cell>
        </row>
        <row r="1611">
          <cell r="F1611" t="str">
            <v>16-299-031</v>
          </cell>
        </row>
        <row r="1612">
          <cell r="F1612" t="str">
            <v>16-299-032</v>
          </cell>
        </row>
        <row r="1613">
          <cell r="F1613" t="str">
            <v>16-299-033</v>
          </cell>
        </row>
        <row r="1614">
          <cell r="F1614" t="str">
            <v>16-299-034</v>
          </cell>
        </row>
        <row r="1615">
          <cell r="F1615" t="str">
            <v>16-299-035</v>
          </cell>
        </row>
        <row r="1616">
          <cell r="F1616" t="str">
            <v>16-299-036</v>
          </cell>
        </row>
        <row r="1617">
          <cell r="F1617" t="str">
            <v>16-299-037</v>
          </cell>
        </row>
        <row r="1618">
          <cell r="F1618" t="str">
            <v>16-299-038</v>
          </cell>
        </row>
        <row r="1619">
          <cell r="F1619" t="str">
            <v>16-299-039</v>
          </cell>
        </row>
        <row r="1620">
          <cell r="F1620" t="str">
            <v>16-299-040</v>
          </cell>
        </row>
        <row r="1621">
          <cell r="F1621" t="str">
            <v>16-299-041</v>
          </cell>
        </row>
        <row r="1622">
          <cell r="F1622" t="str">
            <v>16-300-001</v>
          </cell>
        </row>
        <row r="1623">
          <cell r="F1623" t="str">
            <v>16-300-050</v>
          </cell>
        </row>
        <row r="1624">
          <cell r="F1624" t="str">
            <v>16-300-051</v>
          </cell>
        </row>
        <row r="1625">
          <cell r="F1625" t="str">
            <v>16-300-052</v>
          </cell>
        </row>
        <row r="1626">
          <cell r="F1626" t="str">
            <v>16-300-053</v>
          </cell>
        </row>
        <row r="1627">
          <cell r="F1627" t="str">
            <v>16-300-054</v>
          </cell>
        </row>
        <row r="1628">
          <cell r="F1628" t="str">
            <v>16-300-055</v>
          </cell>
        </row>
        <row r="1629">
          <cell r="F1629" t="str">
            <v>16-300-056</v>
          </cell>
        </row>
        <row r="1630">
          <cell r="F1630" t="str">
            <v>16-300-057</v>
          </cell>
        </row>
        <row r="1631">
          <cell r="F1631" t="str">
            <v>16-300-058</v>
          </cell>
        </row>
        <row r="1632">
          <cell r="F1632" t="str">
            <v>16-300-059</v>
          </cell>
        </row>
        <row r="1633">
          <cell r="F1633" t="str">
            <v>16-300-060</v>
          </cell>
        </row>
        <row r="1634">
          <cell r="F1634" t="str">
            <v>16-300-061</v>
          </cell>
        </row>
        <row r="1635">
          <cell r="F1635" t="str">
            <v>16-301-001</v>
          </cell>
        </row>
        <row r="1636">
          <cell r="F1636" t="str">
            <v>16-301-002</v>
          </cell>
        </row>
        <row r="1637">
          <cell r="F1637" t="str">
            <v>16-302-001</v>
          </cell>
        </row>
        <row r="1638">
          <cell r="F1638" t="str">
            <v>16-302-002</v>
          </cell>
        </row>
        <row r="1639">
          <cell r="F1639" t="str">
            <v>16-303-001</v>
          </cell>
        </row>
        <row r="1640">
          <cell r="F1640" t="str">
            <v>16-303-002</v>
          </cell>
        </row>
        <row r="1641">
          <cell r="F1641" t="str">
            <v>16-303-003</v>
          </cell>
        </row>
        <row r="1642">
          <cell r="F1642" t="str">
            <v>16-303-004</v>
          </cell>
        </row>
        <row r="1643">
          <cell r="F1643" t="str">
            <v>16-304-001</v>
          </cell>
        </row>
        <row r="1644">
          <cell r="F1644" t="str">
            <v>16-305-001</v>
          </cell>
        </row>
        <row r="1645">
          <cell r="F1645" t="str">
            <v>16-305-002</v>
          </cell>
        </row>
        <row r="1646">
          <cell r="F1646" t="str">
            <v>16-306-001</v>
          </cell>
        </row>
        <row r="1647">
          <cell r="F1647" t="str">
            <v>16-306-002</v>
          </cell>
        </row>
        <row r="1648">
          <cell r="F1648" t="str">
            <v>16-307-001</v>
          </cell>
        </row>
        <row r="1649">
          <cell r="F1649" t="str">
            <v>16-308-001</v>
          </cell>
        </row>
        <row r="1650">
          <cell r="F1650" t="str">
            <v>16-308-002</v>
          </cell>
        </row>
        <row r="1651">
          <cell r="F1651" t="str">
            <v>16-308-003</v>
          </cell>
        </row>
        <row r="1652">
          <cell r="F1652" t="str">
            <v>16-309-001</v>
          </cell>
        </row>
        <row r="1653">
          <cell r="F1653" t="str">
            <v>16-309-002</v>
          </cell>
        </row>
        <row r="1654">
          <cell r="F1654" t="str">
            <v>16-309-003</v>
          </cell>
        </row>
        <row r="1655">
          <cell r="F1655" t="str">
            <v>16-310-001</v>
          </cell>
        </row>
        <row r="1656">
          <cell r="F1656" t="str">
            <v>16-310-002</v>
          </cell>
        </row>
        <row r="1657">
          <cell r="F1657" t="str">
            <v>16-311-001</v>
          </cell>
        </row>
        <row r="1658">
          <cell r="F1658" t="str">
            <v>16-311-002</v>
          </cell>
        </row>
        <row r="1659">
          <cell r="F1659" t="str">
            <v>16-311-003</v>
          </cell>
        </row>
        <row r="1660">
          <cell r="F1660" t="str">
            <v>16-312-001</v>
          </cell>
        </row>
        <row r="1661">
          <cell r="F1661" t="str">
            <v>16-313-001</v>
          </cell>
        </row>
        <row r="1662">
          <cell r="F1662" t="str">
            <v>16-314-001</v>
          </cell>
        </row>
        <row r="1663">
          <cell r="F1663" t="str">
            <v>16-314-002</v>
          </cell>
        </row>
        <row r="1664">
          <cell r="F1664" t="str">
            <v>16-315-001</v>
          </cell>
        </row>
        <row r="1665">
          <cell r="F1665" t="str">
            <v>16-316-001</v>
          </cell>
        </row>
        <row r="1666">
          <cell r="F1666" t="str">
            <v>16-317-001</v>
          </cell>
        </row>
        <row r="1667">
          <cell r="F1667" t="str">
            <v>16-318-001</v>
          </cell>
        </row>
        <row r="1668">
          <cell r="F1668" t="str">
            <v>16-319-001</v>
          </cell>
        </row>
        <row r="1669">
          <cell r="F1669" t="str">
            <v>16-319-002</v>
          </cell>
        </row>
        <row r="1670">
          <cell r="F1670" t="str">
            <v>16-320-001</v>
          </cell>
        </row>
        <row r="1671">
          <cell r="F1671" t="str">
            <v>16-321-001</v>
          </cell>
        </row>
        <row r="1672">
          <cell r="F1672" t="str">
            <v>16-322-001</v>
          </cell>
        </row>
        <row r="1673">
          <cell r="F1673" t="str">
            <v>16-322-002</v>
          </cell>
        </row>
        <row r="1674">
          <cell r="F1674" t="str">
            <v>16-323-001</v>
          </cell>
        </row>
        <row r="1675">
          <cell r="F1675" t="str">
            <v>16-324-001</v>
          </cell>
        </row>
        <row r="1676">
          <cell r="F1676" t="str">
            <v>16-325-001</v>
          </cell>
        </row>
        <row r="1677">
          <cell r="F1677" t="str">
            <v>16-326-001</v>
          </cell>
        </row>
        <row r="1678">
          <cell r="F1678" t="str">
            <v>16-326-002</v>
          </cell>
        </row>
        <row r="1679">
          <cell r="F1679" t="str">
            <v>16-326-003</v>
          </cell>
        </row>
        <row r="1680">
          <cell r="F1680" t="str">
            <v>16-326-004</v>
          </cell>
        </row>
        <row r="1681">
          <cell r="F1681" t="str">
            <v>16-326-005</v>
          </cell>
        </row>
        <row r="1682">
          <cell r="F1682" t="str">
            <v>16-326-011</v>
          </cell>
        </row>
        <row r="1683">
          <cell r="F1683" t="str">
            <v>16-326-012</v>
          </cell>
        </row>
        <row r="1684">
          <cell r="F1684" t="str">
            <v>16-327-001</v>
          </cell>
        </row>
        <row r="1685">
          <cell r="F1685" t="str">
            <v>16-327-002</v>
          </cell>
        </row>
        <row r="1686">
          <cell r="F1686" t="str">
            <v>16-328-001</v>
          </cell>
        </row>
        <row r="1687">
          <cell r="F1687" t="str">
            <v>16-328-002</v>
          </cell>
        </row>
        <row r="1688">
          <cell r="F1688" t="str">
            <v>16-329-001</v>
          </cell>
        </row>
        <row r="1689">
          <cell r="F1689" t="str">
            <v>16-330-001</v>
          </cell>
        </row>
        <row r="1690">
          <cell r="F1690" t="str">
            <v>16-331-001</v>
          </cell>
        </row>
        <row r="1691">
          <cell r="F1691" t="str">
            <v>16-331-002</v>
          </cell>
        </row>
        <row r="1692">
          <cell r="F1692" t="str">
            <v>16-331-003</v>
          </cell>
        </row>
        <row r="1693">
          <cell r="F1693" t="str">
            <v>16-331-004</v>
          </cell>
        </row>
        <row r="1694">
          <cell r="F1694" t="str">
            <v>16-331-005</v>
          </cell>
        </row>
        <row r="1695">
          <cell r="F1695" t="str">
            <v>16-331-006</v>
          </cell>
        </row>
        <row r="1696">
          <cell r="F1696" t="str">
            <v>16-331-007</v>
          </cell>
        </row>
        <row r="1697">
          <cell r="F1697" t="str">
            <v>16-331-008</v>
          </cell>
        </row>
        <row r="1698">
          <cell r="F1698" t="str">
            <v>16-332-001</v>
          </cell>
        </row>
        <row r="1699">
          <cell r="F1699" t="str">
            <v>16-332-002</v>
          </cell>
        </row>
        <row r="1700">
          <cell r="F1700" t="str">
            <v>16-332-003</v>
          </cell>
        </row>
        <row r="1701">
          <cell r="F1701" t="str">
            <v>16-332-004</v>
          </cell>
        </row>
        <row r="1702">
          <cell r="F1702" t="str">
            <v>16-332-005</v>
          </cell>
        </row>
        <row r="1703">
          <cell r="F1703" t="str">
            <v>16-333-001</v>
          </cell>
        </row>
        <row r="1704">
          <cell r="F1704" t="str">
            <v>16-334-001</v>
          </cell>
        </row>
        <row r="1705">
          <cell r="F1705" t="str">
            <v>16-334-002</v>
          </cell>
        </row>
        <row r="1706">
          <cell r="F1706" t="str">
            <v>16-335-001</v>
          </cell>
        </row>
        <row r="1707">
          <cell r="F1707" t="str">
            <v>16-335-002</v>
          </cell>
        </row>
        <row r="1708">
          <cell r="F1708" t="str">
            <v>16-336-001</v>
          </cell>
        </row>
        <row r="1709">
          <cell r="F1709" t="str">
            <v>16-337-001</v>
          </cell>
        </row>
        <row r="1710">
          <cell r="F1710" t="str">
            <v>16-338-001</v>
          </cell>
        </row>
        <row r="1711">
          <cell r="F1711" t="str">
            <v>16-338-002</v>
          </cell>
        </row>
        <row r="1712">
          <cell r="F1712" t="str">
            <v>16-339-001</v>
          </cell>
        </row>
        <row r="1713">
          <cell r="F1713" t="str">
            <v>16-340-001</v>
          </cell>
        </row>
        <row r="1714">
          <cell r="F1714" t="str">
            <v>16-341-001</v>
          </cell>
        </row>
        <row r="1715">
          <cell r="F1715" t="str">
            <v>16-342-001</v>
          </cell>
        </row>
        <row r="1716">
          <cell r="F1716" t="str">
            <v>16-343-001</v>
          </cell>
        </row>
        <row r="1717">
          <cell r="F1717" t="str">
            <v>16-343-002</v>
          </cell>
        </row>
        <row r="1718">
          <cell r="F1718" t="str">
            <v>16-344-001</v>
          </cell>
        </row>
        <row r="1719">
          <cell r="F1719" t="str">
            <v>16-345-001</v>
          </cell>
        </row>
        <row r="1720">
          <cell r="F1720" t="str">
            <v>16-345-002</v>
          </cell>
        </row>
        <row r="1721">
          <cell r="F1721" t="str">
            <v>16-345-005</v>
          </cell>
        </row>
        <row r="1722">
          <cell r="F1722" t="str">
            <v>16-346-001</v>
          </cell>
        </row>
        <row r="1723">
          <cell r="F1723" t="str">
            <v>16-346-002</v>
          </cell>
        </row>
        <row r="1724">
          <cell r="F1724" t="str">
            <v>16-346-003</v>
          </cell>
        </row>
        <row r="1725">
          <cell r="F1725" t="str">
            <v>16-347-001</v>
          </cell>
        </row>
        <row r="1726">
          <cell r="F1726" t="str">
            <v>16-348-001</v>
          </cell>
        </row>
        <row r="1727">
          <cell r="F1727" t="str">
            <v>16-348-002</v>
          </cell>
        </row>
        <row r="1728">
          <cell r="F1728" t="str">
            <v>16-348-003</v>
          </cell>
        </row>
        <row r="1729">
          <cell r="F1729" t="str">
            <v>16-348-004</v>
          </cell>
        </row>
        <row r="1730">
          <cell r="F1730" t="str">
            <v>16-348-005</v>
          </cell>
        </row>
        <row r="1731">
          <cell r="F1731" t="str">
            <v>16-349-001</v>
          </cell>
        </row>
        <row r="1732">
          <cell r="F1732" t="str">
            <v>16-349-002</v>
          </cell>
        </row>
        <row r="1733">
          <cell r="F1733" t="str">
            <v>16-350-001</v>
          </cell>
        </row>
        <row r="1734">
          <cell r="F1734" t="str">
            <v>16-351-001</v>
          </cell>
        </row>
        <row r="1735">
          <cell r="F1735" t="str">
            <v>16-352-001</v>
          </cell>
        </row>
        <row r="1736">
          <cell r="F1736" t="str">
            <v>16-353-001</v>
          </cell>
        </row>
        <row r="1737">
          <cell r="F1737" t="str">
            <v>16-354-001</v>
          </cell>
        </row>
        <row r="1738">
          <cell r="F1738" t="str">
            <v>16-354-002</v>
          </cell>
        </row>
        <row r="1739">
          <cell r="F1739" t="str">
            <v>16-354-003</v>
          </cell>
        </row>
        <row r="1740">
          <cell r="F1740" t="str">
            <v>16-354-004</v>
          </cell>
        </row>
        <row r="1741">
          <cell r="F1741" t="str">
            <v>16-354-005</v>
          </cell>
        </row>
        <row r="1742">
          <cell r="F1742" t="str">
            <v>16-355-001</v>
          </cell>
        </row>
        <row r="1743">
          <cell r="F1743" t="str">
            <v>16-356-001</v>
          </cell>
        </row>
        <row r="1744">
          <cell r="F1744" t="str">
            <v>16-356-002</v>
          </cell>
        </row>
        <row r="1745">
          <cell r="F1745" t="str">
            <v>16-357-001</v>
          </cell>
        </row>
        <row r="1746">
          <cell r="F1746" t="str">
            <v>16-357-002</v>
          </cell>
        </row>
        <row r="1747">
          <cell r="F1747" t="str">
            <v>16-358-001</v>
          </cell>
        </row>
        <row r="1748">
          <cell r="F1748" t="str">
            <v>16-358-002</v>
          </cell>
        </row>
        <row r="1749">
          <cell r="F1749" t="str">
            <v>16-358-003</v>
          </cell>
        </row>
        <row r="1750">
          <cell r="F1750" t="str">
            <v>16-358-004</v>
          </cell>
        </row>
        <row r="1751">
          <cell r="F1751" t="str">
            <v>16-358-005</v>
          </cell>
        </row>
        <row r="1752">
          <cell r="F1752" t="str">
            <v>16-358-006</v>
          </cell>
        </row>
        <row r="1753">
          <cell r="F1753" t="str">
            <v>16-358-007</v>
          </cell>
        </row>
        <row r="1754">
          <cell r="F1754" t="str">
            <v>16-358-008</v>
          </cell>
        </row>
        <row r="1755">
          <cell r="F1755" t="str">
            <v>16-358-009</v>
          </cell>
        </row>
        <row r="1756">
          <cell r="F1756" t="str">
            <v>16-358-010</v>
          </cell>
        </row>
        <row r="1757">
          <cell r="F1757" t="str">
            <v>16-358-011</v>
          </cell>
        </row>
        <row r="1758">
          <cell r="F1758" t="str">
            <v>16-358-012</v>
          </cell>
        </row>
        <row r="1759">
          <cell r="F1759" t="str">
            <v>16-358-013</v>
          </cell>
        </row>
        <row r="1760">
          <cell r="F1760" t="str">
            <v>16-358-022</v>
          </cell>
        </row>
        <row r="1761">
          <cell r="F1761" t="str">
            <v>16-359-001</v>
          </cell>
        </row>
        <row r="1762">
          <cell r="F1762" t="str">
            <v>16-359-002</v>
          </cell>
        </row>
        <row r="1763">
          <cell r="F1763" t="str">
            <v>16-360-001</v>
          </cell>
        </row>
        <row r="1764">
          <cell r="F1764" t="str">
            <v>16-360-002</v>
          </cell>
        </row>
        <row r="1765">
          <cell r="F1765" t="str">
            <v>16-360-003</v>
          </cell>
        </row>
        <row r="1766">
          <cell r="F1766" t="str">
            <v>16-361-001</v>
          </cell>
        </row>
        <row r="1767">
          <cell r="F1767" t="str">
            <v>16-362-001</v>
          </cell>
        </row>
        <row r="1768">
          <cell r="F1768" t="str">
            <v>16-362-002</v>
          </cell>
        </row>
        <row r="1769">
          <cell r="F1769" t="str">
            <v>16-363-001</v>
          </cell>
        </row>
        <row r="1770">
          <cell r="F1770" t="str">
            <v>16-364-001</v>
          </cell>
        </row>
        <row r="1771">
          <cell r="F1771" t="str">
            <v>16-365-001</v>
          </cell>
        </row>
        <row r="1772">
          <cell r="F1772" t="str">
            <v>16-365-002</v>
          </cell>
        </row>
        <row r="1773">
          <cell r="F1773" t="str">
            <v>16-366-001</v>
          </cell>
        </row>
        <row r="1774">
          <cell r="F1774" t="str">
            <v>16-366-002</v>
          </cell>
        </row>
        <row r="1775">
          <cell r="F1775" t="str">
            <v>16-367-001</v>
          </cell>
        </row>
        <row r="1776">
          <cell r="F1776" t="str">
            <v>16-368-001</v>
          </cell>
        </row>
        <row r="1777">
          <cell r="F1777" t="str">
            <v>16-368-002</v>
          </cell>
        </row>
        <row r="1778">
          <cell r="F1778" t="str">
            <v>16-369-001</v>
          </cell>
        </row>
        <row r="1779">
          <cell r="F1779" t="str">
            <v>16-370-001</v>
          </cell>
        </row>
        <row r="1780">
          <cell r="F1780" t="str">
            <v>16-370-002</v>
          </cell>
        </row>
        <row r="1781">
          <cell r="F1781" t="str">
            <v>16-370-003</v>
          </cell>
        </row>
        <row r="1782">
          <cell r="F1782" t="str">
            <v>16-370-004</v>
          </cell>
        </row>
        <row r="1783">
          <cell r="F1783" t="str">
            <v>16-370-005</v>
          </cell>
        </row>
        <row r="1784">
          <cell r="F1784" t="str">
            <v>16-370-006</v>
          </cell>
        </row>
        <row r="1785">
          <cell r="F1785" t="str">
            <v>16-370-007</v>
          </cell>
        </row>
        <row r="1786">
          <cell r="F1786" t="str">
            <v>16-370-008</v>
          </cell>
        </row>
        <row r="1787">
          <cell r="F1787" t="str">
            <v>16-371-001</v>
          </cell>
        </row>
        <row r="1788">
          <cell r="F1788" t="str">
            <v>16-371-002</v>
          </cell>
        </row>
        <row r="1789">
          <cell r="F1789" t="str">
            <v>16-371-003</v>
          </cell>
        </row>
        <row r="1790">
          <cell r="F1790" t="str">
            <v>16-371-004</v>
          </cell>
        </row>
        <row r="1791">
          <cell r="F1791" t="str">
            <v>16-371-005</v>
          </cell>
        </row>
        <row r="1792">
          <cell r="F1792" t="str">
            <v>16-371-006</v>
          </cell>
        </row>
        <row r="1793">
          <cell r="F1793" t="str">
            <v>16-371-007</v>
          </cell>
        </row>
        <row r="1794">
          <cell r="F1794" t="str">
            <v>16-371-008</v>
          </cell>
        </row>
        <row r="1795">
          <cell r="F1795" t="str">
            <v>16-371-009</v>
          </cell>
        </row>
        <row r="1796">
          <cell r="F1796" t="str">
            <v>16-372-001</v>
          </cell>
        </row>
        <row r="1797">
          <cell r="F1797" t="str">
            <v>16-373-001</v>
          </cell>
        </row>
        <row r="1798">
          <cell r="F1798" t="str">
            <v>16-373-002</v>
          </cell>
        </row>
        <row r="1799">
          <cell r="F1799" t="str">
            <v>16-374-001</v>
          </cell>
        </row>
        <row r="1800">
          <cell r="F1800" t="str">
            <v>16-374-002</v>
          </cell>
        </row>
        <row r="1801">
          <cell r="F1801" t="str">
            <v>16-375-001</v>
          </cell>
        </row>
        <row r="1802">
          <cell r="F1802" t="str">
            <v>16-376-001</v>
          </cell>
        </row>
        <row r="1803">
          <cell r="F1803" t="str">
            <v>16-376-002</v>
          </cell>
        </row>
        <row r="1804">
          <cell r="F1804" t="str">
            <v>16-377-001</v>
          </cell>
        </row>
        <row r="1805">
          <cell r="F1805" t="str">
            <v>16-378-001</v>
          </cell>
        </row>
        <row r="1806">
          <cell r="F1806" t="str">
            <v>16-379-001</v>
          </cell>
        </row>
        <row r="1807">
          <cell r="F1807" t="str">
            <v>16-380-001</v>
          </cell>
        </row>
        <row r="1808">
          <cell r="F1808" t="str">
            <v>16-381-001</v>
          </cell>
        </row>
        <row r="1809">
          <cell r="F1809" t="str">
            <v>16-382-001</v>
          </cell>
        </row>
        <row r="1810">
          <cell r="F1810" t="str">
            <v>16-382-002</v>
          </cell>
        </row>
        <row r="1811">
          <cell r="F1811" t="str">
            <v>16-382-003</v>
          </cell>
        </row>
        <row r="1812">
          <cell r="F1812" t="str">
            <v>16-383-001</v>
          </cell>
        </row>
        <row r="1813">
          <cell r="F1813" t="str">
            <v>16-384-001</v>
          </cell>
        </row>
        <row r="1814">
          <cell r="F1814" t="str">
            <v>16-385-001</v>
          </cell>
        </row>
        <row r="1815">
          <cell r="F1815" t="str">
            <v>16-385-002</v>
          </cell>
        </row>
        <row r="1816">
          <cell r="F1816" t="str">
            <v>16-385-003</v>
          </cell>
        </row>
        <row r="1817">
          <cell r="F1817" t="str">
            <v>16-385-004</v>
          </cell>
        </row>
        <row r="1818">
          <cell r="F1818" t="str">
            <v>16-385-005</v>
          </cell>
        </row>
        <row r="1819">
          <cell r="F1819" t="str">
            <v>16-386-001</v>
          </cell>
        </row>
        <row r="1820">
          <cell r="F1820" t="str">
            <v>16-386-002</v>
          </cell>
        </row>
        <row r="1821">
          <cell r="F1821" t="str">
            <v>16-387-001</v>
          </cell>
        </row>
        <row r="1822">
          <cell r="F1822" t="str">
            <v>16-388-001</v>
          </cell>
        </row>
        <row r="1823">
          <cell r="F1823" t="str">
            <v>16-389-001</v>
          </cell>
        </row>
        <row r="1824">
          <cell r="F1824" t="str">
            <v>16-390-001</v>
          </cell>
        </row>
        <row r="1825">
          <cell r="F1825" t="str">
            <v>16-390-002</v>
          </cell>
        </row>
        <row r="1826">
          <cell r="F1826" t="str">
            <v>16-391-001</v>
          </cell>
        </row>
        <row r="1827">
          <cell r="F1827" t="str">
            <v>16-391-002</v>
          </cell>
        </row>
        <row r="1828">
          <cell r="F1828" t="str">
            <v>16-391-003</v>
          </cell>
        </row>
        <row r="1829">
          <cell r="F1829" t="str">
            <v>16-392-001</v>
          </cell>
        </row>
        <row r="1830">
          <cell r="F1830" t="str">
            <v>16-392-002</v>
          </cell>
        </row>
        <row r="1831">
          <cell r="F1831" t="str">
            <v>16-393-001</v>
          </cell>
        </row>
        <row r="1832">
          <cell r="F1832" t="str">
            <v>16-394-001</v>
          </cell>
        </row>
        <row r="1833">
          <cell r="F1833" t="str">
            <v>16-394-002</v>
          </cell>
        </row>
        <row r="1834">
          <cell r="F1834" t="str">
            <v>16-395-001</v>
          </cell>
        </row>
        <row r="1835">
          <cell r="F1835" t="str">
            <v>16-396-001</v>
          </cell>
        </row>
        <row r="1836">
          <cell r="F1836" t="str">
            <v>16-397-001</v>
          </cell>
        </row>
        <row r="1837">
          <cell r="F1837" t="str">
            <v>16-397-002</v>
          </cell>
        </row>
        <row r="1838">
          <cell r="F1838" t="str">
            <v>16-397-003</v>
          </cell>
        </row>
        <row r="1839">
          <cell r="F1839" t="str">
            <v>16-397-004</v>
          </cell>
        </row>
        <row r="1840">
          <cell r="F1840" t="str">
            <v>16-397-005</v>
          </cell>
        </row>
        <row r="1841">
          <cell r="F1841" t="str">
            <v>16-397-006</v>
          </cell>
        </row>
        <row r="1842">
          <cell r="F1842" t="str">
            <v>16-397-007</v>
          </cell>
        </row>
        <row r="1843">
          <cell r="F1843" t="str">
            <v>16-397-008</v>
          </cell>
        </row>
        <row r="1844">
          <cell r="F1844" t="str">
            <v>16-397-009</v>
          </cell>
        </row>
        <row r="1845">
          <cell r="F1845" t="str">
            <v>16-397-010</v>
          </cell>
        </row>
        <row r="1846">
          <cell r="F1846" t="str">
            <v>16-397-011</v>
          </cell>
        </row>
        <row r="1847">
          <cell r="F1847" t="str">
            <v>16-397-012</v>
          </cell>
        </row>
        <row r="1848">
          <cell r="F1848" t="str">
            <v>16-397-013</v>
          </cell>
        </row>
        <row r="1849">
          <cell r="F1849" t="str">
            <v>16-397-014</v>
          </cell>
        </row>
        <row r="1850">
          <cell r="F1850" t="str">
            <v>16-397-015</v>
          </cell>
        </row>
        <row r="1851">
          <cell r="F1851" t="str">
            <v>16-397-016</v>
          </cell>
        </row>
        <row r="1852">
          <cell r="F1852" t="str">
            <v>16-398-001</v>
          </cell>
        </row>
        <row r="1853">
          <cell r="F1853" t="str">
            <v>16-399-001</v>
          </cell>
        </row>
        <row r="1854">
          <cell r="F1854" t="str">
            <v>16-399-002</v>
          </cell>
        </row>
        <row r="1855">
          <cell r="F1855" t="str">
            <v>16-399-003</v>
          </cell>
        </row>
        <row r="1856">
          <cell r="F1856" t="str">
            <v>16-399-004</v>
          </cell>
        </row>
        <row r="1857">
          <cell r="F1857" t="str">
            <v>16-399-005</v>
          </cell>
        </row>
        <row r="1858">
          <cell r="F1858" t="str">
            <v>16-400-001</v>
          </cell>
        </row>
        <row r="1859">
          <cell r="F1859" t="str">
            <v>16-401-001</v>
          </cell>
        </row>
        <row r="1860">
          <cell r="F1860" t="str">
            <v>16-401-002</v>
          </cell>
        </row>
        <row r="1861">
          <cell r="F1861" t="str">
            <v>16-402-001</v>
          </cell>
        </row>
        <row r="1862">
          <cell r="F1862" t="str">
            <v>16-402-002</v>
          </cell>
        </row>
        <row r="1863">
          <cell r="F1863" t="str">
            <v>16-403-001</v>
          </cell>
        </row>
        <row r="1864">
          <cell r="F1864" t="str">
            <v>16-404-004</v>
          </cell>
        </row>
        <row r="1865">
          <cell r="F1865" t="str">
            <v>16-405-001</v>
          </cell>
        </row>
        <row r="1866">
          <cell r="F1866" t="str">
            <v>16-406-001</v>
          </cell>
        </row>
        <row r="1867">
          <cell r="F1867" t="str">
            <v>16-406-002</v>
          </cell>
        </row>
        <row r="1868">
          <cell r="F1868" t="str">
            <v>16-407-001</v>
          </cell>
        </row>
        <row r="1869">
          <cell r="F1869" t="str">
            <v>16-408-001</v>
          </cell>
        </row>
        <row r="1870">
          <cell r="F1870" t="str">
            <v>16-410-001</v>
          </cell>
        </row>
        <row r="1871">
          <cell r="F1871" t="str">
            <v>16-410-003</v>
          </cell>
        </row>
        <row r="1872">
          <cell r="F1872" t="str">
            <v>16-411-001</v>
          </cell>
        </row>
        <row r="1873">
          <cell r="F1873" t="str">
            <v>16-412-001</v>
          </cell>
        </row>
        <row r="1874">
          <cell r="F1874" t="str">
            <v>16-413-001</v>
          </cell>
        </row>
        <row r="1875">
          <cell r="F1875" t="str">
            <v>16-413-002</v>
          </cell>
        </row>
        <row r="1876">
          <cell r="F1876" t="str">
            <v>16-414-001</v>
          </cell>
        </row>
        <row r="1877">
          <cell r="F1877" t="str">
            <v>16-415-001</v>
          </cell>
        </row>
        <row r="1878">
          <cell r="F1878" t="str">
            <v>16-416-001</v>
          </cell>
        </row>
        <row r="1879">
          <cell r="F1879" t="str">
            <v>16-417-001</v>
          </cell>
        </row>
        <row r="1880">
          <cell r="F1880" t="str">
            <v>16-418-001</v>
          </cell>
        </row>
        <row r="1881">
          <cell r="F1881" t="str">
            <v>16-419-001</v>
          </cell>
        </row>
        <row r="1882">
          <cell r="F1882" t="str">
            <v>16-420-001</v>
          </cell>
        </row>
        <row r="1883">
          <cell r="F1883" t="str">
            <v>16-420-002</v>
          </cell>
        </row>
        <row r="1884">
          <cell r="F1884" t="str">
            <v>16-421-001</v>
          </cell>
        </row>
        <row r="1885">
          <cell r="F1885" t="str">
            <v>16-421-002</v>
          </cell>
        </row>
        <row r="1886">
          <cell r="F1886" t="str">
            <v>16-422-001</v>
          </cell>
        </row>
        <row r="1887">
          <cell r="F1887" t="str">
            <v>16-423-001</v>
          </cell>
        </row>
        <row r="1888">
          <cell r="F1888" t="str">
            <v>16-424-001</v>
          </cell>
        </row>
        <row r="1889">
          <cell r="F1889" t="str">
            <v>16-425-001</v>
          </cell>
        </row>
        <row r="1890">
          <cell r="F1890" t="str">
            <v>16-425-100</v>
          </cell>
        </row>
        <row r="1891">
          <cell r="F1891" t="str">
            <v>16-425-101</v>
          </cell>
        </row>
        <row r="1892">
          <cell r="F1892" t="str">
            <v>16-425-102</v>
          </cell>
        </row>
        <row r="1893">
          <cell r="F1893" t="str">
            <v>16-425-300</v>
          </cell>
        </row>
        <row r="1894">
          <cell r="F1894" t="str">
            <v>16-426-001</v>
          </cell>
        </row>
        <row r="1895">
          <cell r="F1895" t="str">
            <v>16-427-001</v>
          </cell>
        </row>
        <row r="1896">
          <cell r="F1896" t="str">
            <v>16-427-002</v>
          </cell>
        </row>
        <row r="1897">
          <cell r="F1897" t="str">
            <v>16-428-001</v>
          </cell>
        </row>
        <row r="1898">
          <cell r="F1898" t="str">
            <v>16-429-001</v>
          </cell>
        </row>
        <row r="1899">
          <cell r="F1899" t="str">
            <v>16-430-001</v>
          </cell>
        </row>
        <row r="1900">
          <cell r="F1900" t="str">
            <v>16-431-001</v>
          </cell>
        </row>
        <row r="1901">
          <cell r="F1901" t="str">
            <v>16-432-001</v>
          </cell>
        </row>
        <row r="1902">
          <cell r="F1902" t="str">
            <v>16-433-001</v>
          </cell>
        </row>
        <row r="1903">
          <cell r="F1903" t="str">
            <v>16-434-001</v>
          </cell>
        </row>
        <row r="1904">
          <cell r="F1904" t="str">
            <v>16-435-001</v>
          </cell>
        </row>
        <row r="1905">
          <cell r="F1905" t="str">
            <v>16-436-001</v>
          </cell>
        </row>
        <row r="1906">
          <cell r="F1906" t="str">
            <v>16-436-002</v>
          </cell>
        </row>
        <row r="1907">
          <cell r="F1907" t="str">
            <v>16-437-001</v>
          </cell>
        </row>
        <row r="1908">
          <cell r="F1908" t="str">
            <v>16-438-001</v>
          </cell>
        </row>
        <row r="1909">
          <cell r="F1909" t="str">
            <v>16-439-001</v>
          </cell>
        </row>
        <row r="1910">
          <cell r="F1910" t="str">
            <v>16-440-001</v>
          </cell>
        </row>
        <row r="1911">
          <cell r="F1911" t="str">
            <v>16-440-002</v>
          </cell>
        </row>
        <row r="1912">
          <cell r="F1912" t="str">
            <v>16-440-003</v>
          </cell>
        </row>
        <row r="1913">
          <cell r="F1913" t="str">
            <v>16-440-004</v>
          </cell>
        </row>
        <row r="1914">
          <cell r="F1914" t="str">
            <v>16-440-005</v>
          </cell>
        </row>
        <row r="1915">
          <cell r="F1915" t="str">
            <v>16-440-006</v>
          </cell>
        </row>
        <row r="1916">
          <cell r="F1916" t="str">
            <v>16-440-007</v>
          </cell>
        </row>
        <row r="1917">
          <cell r="F1917" t="str">
            <v>16-441-001</v>
          </cell>
        </row>
        <row r="1918">
          <cell r="F1918" t="str">
            <v>16-441-002</v>
          </cell>
        </row>
        <row r="1919">
          <cell r="F1919" t="str">
            <v>16-441-003</v>
          </cell>
        </row>
        <row r="1920">
          <cell r="F1920" t="str">
            <v>16-441-004</v>
          </cell>
        </row>
        <row r="1921">
          <cell r="F1921" t="str">
            <v>16-441-005</v>
          </cell>
        </row>
        <row r="1922">
          <cell r="F1922" t="str">
            <v>16-441-006</v>
          </cell>
        </row>
        <row r="1923">
          <cell r="F1923" t="str">
            <v>16-441-007</v>
          </cell>
        </row>
        <row r="1924">
          <cell r="F1924" t="str">
            <v>16-441-008</v>
          </cell>
        </row>
        <row r="1925">
          <cell r="F1925" t="str">
            <v>16-441-009</v>
          </cell>
        </row>
        <row r="1926">
          <cell r="F1926" t="str">
            <v>16-441-010</v>
          </cell>
        </row>
        <row r="1927">
          <cell r="F1927" t="str">
            <v>16-441-011</v>
          </cell>
        </row>
        <row r="1928">
          <cell r="F1928" t="str">
            <v>16-441-012</v>
          </cell>
        </row>
        <row r="1929">
          <cell r="F1929" t="str">
            <v>16-441-013</v>
          </cell>
        </row>
        <row r="1930">
          <cell r="F1930" t="str">
            <v>16-441-014</v>
          </cell>
        </row>
        <row r="1931">
          <cell r="F1931" t="str">
            <v>16-441-015</v>
          </cell>
        </row>
        <row r="1932">
          <cell r="F1932" t="str">
            <v>16-441-016</v>
          </cell>
        </row>
        <row r="1933">
          <cell r="F1933" t="str">
            <v>16-441-017</v>
          </cell>
        </row>
        <row r="1934">
          <cell r="F1934" t="str">
            <v>16-441-018</v>
          </cell>
        </row>
        <row r="1935">
          <cell r="F1935" t="str">
            <v>16-441-019</v>
          </cell>
        </row>
        <row r="1936">
          <cell r="F1936" t="str">
            <v>16-441-020</v>
          </cell>
        </row>
        <row r="1937">
          <cell r="F1937" t="str">
            <v>16-441-021</v>
          </cell>
        </row>
        <row r="1938">
          <cell r="F1938" t="str">
            <v>16-441-022</v>
          </cell>
        </row>
        <row r="1939">
          <cell r="F1939" t="str">
            <v>16-441-023</v>
          </cell>
        </row>
        <row r="1940">
          <cell r="F1940" t="str">
            <v>16-441-024</v>
          </cell>
        </row>
        <row r="1941">
          <cell r="F1941" t="str">
            <v>16-441-025</v>
          </cell>
        </row>
        <row r="1942">
          <cell r="F1942" t="str">
            <v>16-441-026</v>
          </cell>
        </row>
        <row r="1943">
          <cell r="F1943" t="str">
            <v>16-441-027</v>
          </cell>
        </row>
        <row r="1944">
          <cell r="F1944" t="str">
            <v>16-441-028</v>
          </cell>
        </row>
        <row r="1945">
          <cell r="F1945" t="str">
            <v>16-441-029</v>
          </cell>
        </row>
        <row r="1946">
          <cell r="F1946" t="str">
            <v>16-441-030</v>
          </cell>
        </row>
        <row r="1947">
          <cell r="F1947" t="str">
            <v>16-441-031</v>
          </cell>
        </row>
        <row r="1948">
          <cell r="F1948" t="str">
            <v>16-441-032</v>
          </cell>
        </row>
        <row r="1949">
          <cell r="F1949" t="str">
            <v>16-441-033</v>
          </cell>
        </row>
        <row r="1950">
          <cell r="F1950" t="str">
            <v>16-441-034</v>
          </cell>
        </row>
        <row r="1951">
          <cell r="F1951" t="str">
            <v>16-441-035</v>
          </cell>
        </row>
        <row r="1952">
          <cell r="F1952" t="str">
            <v>16-441-036</v>
          </cell>
        </row>
        <row r="1953">
          <cell r="F1953" t="str">
            <v>16-441-037</v>
          </cell>
        </row>
        <row r="1954">
          <cell r="F1954" t="str">
            <v>16-441-040</v>
          </cell>
        </row>
        <row r="1955">
          <cell r="F1955" t="str">
            <v>16-441-041</v>
          </cell>
        </row>
        <row r="1956">
          <cell r="F1956" t="str">
            <v>16-441-042</v>
          </cell>
        </row>
        <row r="1957">
          <cell r="F1957" t="str">
            <v>16-441-043</v>
          </cell>
        </row>
        <row r="1958">
          <cell r="F1958" t="str">
            <v>16-441-050</v>
          </cell>
        </row>
        <row r="1959">
          <cell r="F1959" t="str">
            <v>16-441-331</v>
          </cell>
        </row>
        <row r="1960">
          <cell r="F1960" t="str">
            <v>16-442-001</v>
          </cell>
        </row>
        <row r="1961">
          <cell r="F1961" t="str">
            <v>16-442-002</v>
          </cell>
        </row>
        <row r="1962">
          <cell r="F1962" t="str">
            <v>16-442-003</v>
          </cell>
        </row>
        <row r="1963">
          <cell r="F1963" t="str">
            <v>16-442-004</v>
          </cell>
        </row>
        <row r="1964">
          <cell r="F1964" t="str">
            <v>16-442-005</v>
          </cell>
        </row>
        <row r="1965">
          <cell r="F1965" t="str">
            <v>16-442-006</v>
          </cell>
        </row>
        <row r="1966">
          <cell r="F1966" t="str">
            <v>16-442-007</v>
          </cell>
        </row>
        <row r="1967">
          <cell r="F1967" t="str">
            <v>16-442-008</v>
          </cell>
        </row>
        <row r="1968">
          <cell r="F1968" t="str">
            <v>16-442-009</v>
          </cell>
        </row>
        <row r="1969">
          <cell r="F1969" t="str">
            <v>16-442-010</v>
          </cell>
        </row>
        <row r="1970">
          <cell r="F1970" t="str">
            <v>16-442-011</v>
          </cell>
        </row>
        <row r="1971">
          <cell r="F1971" t="str">
            <v>16-442-012</v>
          </cell>
        </row>
        <row r="1972">
          <cell r="F1972" t="str">
            <v>16-442-013</v>
          </cell>
        </row>
        <row r="1973">
          <cell r="F1973" t="str">
            <v>16-442-014</v>
          </cell>
        </row>
        <row r="1974">
          <cell r="F1974" t="str">
            <v>16-442-015</v>
          </cell>
        </row>
        <row r="1975">
          <cell r="F1975" t="str">
            <v>16-443-001</v>
          </cell>
        </row>
        <row r="1976">
          <cell r="F1976" t="str">
            <v>16-444-001</v>
          </cell>
        </row>
        <row r="1977">
          <cell r="F1977" t="str">
            <v>16-445-001</v>
          </cell>
        </row>
        <row r="1978">
          <cell r="F1978" t="str">
            <v>16-446-001</v>
          </cell>
        </row>
        <row r="1979">
          <cell r="F1979" t="str">
            <v>16-447-001</v>
          </cell>
        </row>
        <row r="1980">
          <cell r="F1980" t="str">
            <v>16-448-001</v>
          </cell>
        </row>
        <row r="1981">
          <cell r="F1981" t="str">
            <v>16-449-001</v>
          </cell>
        </row>
        <row r="1982">
          <cell r="F1982" t="str">
            <v>16-450-001</v>
          </cell>
        </row>
        <row r="1983">
          <cell r="F1983" t="str">
            <v>16-451-001</v>
          </cell>
        </row>
        <row r="1984">
          <cell r="F1984" t="str">
            <v>16-451-002</v>
          </cell>
        </row>
        <row r="1985">
          <cell r="F1985" t="str">
            <v>16-451-003</v>
          </cell>
        </row>
        <row r="1986">
          <cell r="F1986" t="str">
            <v>16-451-004</v>
          </cell>
        </row>
        <row r="1987">
          <cell r="F1987" t="str">
            <v>16-451-005</v>
          </cell>
        </row>
        <row r="1988">
          <cell r="F1988" t="str">
            <v>16-451-006</v>
          </cell>
        </row>
        <row r="1989">
          <cell r="F1989" t="str">
            <v>16-451-007</v>
          </cell>
        </row>
        <row r="1990">
          <cell r="F1990" t="str">
            <v>16-451-008</v>
          </cell>
        </row>
        <row r="1991">
          <cell r="F1991" t="str">
            <v>16-451-009</v>
          </cell>
        </row>
        <row r="1992">
          <cell r="F1992" t="str">
            <v>16-451-010</v>
          </cell>
        </row>
        <row r="1993">
          <cell r="F1993" t="str">
            <v>16-451-011</v>
          </cell>
        </row>
        <row r="1994">
          <cell r="F1994" t="str">
            <v>16-451-012</v>
          </cell>
        </row>
        <row r="1995">
          <cell r="F1995" t="str">
            <v>16-451-013</v>
          </cell>
        </row>
        <row r="1996">
          <cell r="F1996" t="str">
            <v>16-451-014</v>
          </cell>
        </row>
        <row r="1997">
          <cell r="F1997" t="str">
            <v>16-451-200</v>
          </cell>
        </row>
        <row r="1998">
          <cell r="F1998" t="str">
            <v>16-452-001</v>
          </cell>
        </row>
        <row r="1999">
          <cell r="F1999" t="str">
            <v>16-452-002</v>
          </cell>
        </row>
        <row r="2000">
          <cell r="F2000" t="str">
            <v>16-452-003</v>
          </cell>
        </row>
        <row r="2001">
          <cell r="F2001" t="str">
            <v>16-453-001</v>
          </cell>
        </row>
        <row r="2002">
          <cell r="F2002" t="str">
            <v>16-454-001</v>
          </cell>
        </row>
        <row r="2003">
          <cell r="F2003" t="str">
            <v>16-455-001</v>
          </cell>
        </row>
        <row r="2004">
          <cell r="F2004" t="str">
            <v>16-456-001</v>
          </cell>
        </row>
        <row r="2005">
          <cell r="F2005" t="str">
            <v>16-456-002</v>
          </cell>
        </row>
        <row r="2006">
          <cell r="F2006" t="str">
            <v>16-456-003</v>
          </cell>
        </row>
        <row r="2007">
          <cell r="F2007" t="str">
            <v>16-456-004</v>
          </cell>
        </row>
        <row r="2008">
          <cell r="F2008" t="str">
            <v>16-456-005</v>
          </cell>
        </row>
        <row r="2009">
          <cell r="F2009" t="str">
            <v>16-456-006</v>
          </cell>
        </row>
        <row r="2010">
          <cell r="F2010" t="str">
            <v>16-456-007</v>
          </cell>
        </row>
        <row r="2011">
          <cell r="F2011" t="str">
            <v>16-456-008</v>
          </cell>
        </row>
        <row r="2012">
          <cell r="F2012" t="str">
            <v>16-456-009</v>
          </cell>
        </row>
        <row r="2013">
          <cell r="F2013" t="str">
            <v>16-456-010</v>
          </cell>
        </row>
        <row r="2014">
          <cell r="F2014" t="str">
            <v>16-456-011</v>
          </cell>
        </row>
        <row r="2015">
          <cell r="F2015" t="str">
            <v>16-456-012</v>
          </cell>
        </row>
        <row r="2016">
          <cell r="F2016" t="str">
            <v>16-456-013</v>
          </cell>
        </row>
        <row r="2017">
          <cell r="F2017" t="str">
            <v>16-456-014</v>
          </cell>
        </row>
        <row r="2018">
          <cell r="F2018" t="str">
            <v>16-456-015</v>
          </cell>
        </row>
        <row r="2019">
          <cell r="F2019" t="str">
            <v>16-456-016</v>
          </cell>
        </row>
        <row r="2020">
          <cell r="F2020" t="str">
            <v>16-456-017</v>
          </cell>
        </row>
        <row r="2021">
          <cell r="F2021" t="str">
            <v>16-456-018</v>
          </cell>
        </row>
        <row r="2022">
          <cell r="F2022" t="str">
            <v>16-456-019</v>
          </cell>
        </row>
        <row r="2023">
          <cell r="F2023" t="str">
            <v>16-456-020</v>
          </cell>
        </row>
        <row r="2024">
          <cell r="F2024" t="str">
            <v>16-456-021</v>
          </cell>
        </row>
        <row r="2025">
          <cell r="F2025" t="str">
            <v>16-456-022</v>
          </cell>
        </row>
        <row r="2026">
          <cell r="F2026" t="str">
            <v>16-456-023</v>
          </cell>
        </row>
        <row r="2027">
          <cell r="F2027" t="str">
            <v>16-456-024</v>
          </cell>
        </row>
        <row r="2028">
          <cell r="F2028" t="str">
            <v>16-456-025</v>
          </cell>
        </row>
        <row r="2029">
          <cell r="F2029" t="str">
            <v>16-456-026</v>
          </cell>
        </row>
        <row r="2030">
          <cell r="F2030" t="str">
            <v>16-456-027</v>
          </cell>
        </row>
        <row r="2031">
          <cell r="F2031" t="str">
            <v>16-456-028</v>
          </cell>
        </row>
        <row r="2032">
          <cell r="F2032" t="str">
            <v>16-456-029</v>
          </cell>
        </row>
        <row r="2033">
          <cell r="F2033" t="str">
            <v>16-456-030</v>
          </cell>
        </row>
        <row r="2034">
          <cell r="F2034" t="str">
            <v>16-456-031</v>
          </cell>
        </row>
        <row r="2035">
          <cell r="F2035" t="str">
            <v>16-456-032</v>
          </cell>
        </row>
        <row r="2036">
          <cell r="F2036" t="str">
            <v>16-456-033</v>
          </cell>
        </row>
        <row r="2037">
          <cell r="F2037" t="str">
            <v>16-456-104</v>
          </cell>
        </row>
        <row r="2038">
          <cell r="F2038" t="str">
            <v>16-457-001</v>
          </cell>
        </row>
        <row r="2039">
          <cell r="F2039" t="str">
            <v>16-457-002</v>
          </cell>
        </row>
        <row r="2040">
          <cell r="F2040" t="str">
            <v>16-457-003</v>
          </cell>
        </row>
        <row r="2041">
          <cell r="F2041" t="str">
            <v>16-457-004</v>
          </cell>
        </row>
        <row r="2042">
          <cell r="F2042" t="str">
            <v>16-457-005</v>
          </cell>
        </row>
        <row r="2043">
          <cell r="F2043" t="str">
            <v>16-457-006</v>
          </cell>
        </row>
        <row r="2044">
          <cell r="F2044" t="str">
            <v>16-457-007</v>
          </cell>
        </row>
        <row r="2045">
          <cell r="F2045" t="str">
            <v>16-457-008</v>
          </cell>
        </row>
        <row r="2046">
          <cell r="F2046" t="str">
            <v>16-458-001</v>
          </cell>
        </row>
        <row r="2047">
          <cell r="F2047" t="str">
            <v>16-458-002</v>
          </cell>
        </row>
        <row r="2048">
          <cell r="F2048" t="str">
            <v>16-458-003</v>
          </cell>
        </row>
        <row r="2049">
          <cell r="F2049" t="str">
            <v>16-458-004</v>
          </cell>
        </row>
        <row r="2050">
          <cell r="F2050" t="str">
            <v>16-458-005</v>
          </cell>
        </row>
        <row r="2051">
          <cell r="F2051" t="str">
            <v>16-458-006</v>
          </cell>
        </row>
        <row r="2052">
          <cell r="F2052" t="str">
            <v>16-458-007</v>
          </cell>
        </row>
        <row r="2053">
          <cell r="F2053" t="str">
            <v>16-458-008</v>
          </cell>
        </row>
        <row r="2054">
          <cell r="F2054" t="str">
            <v>16-458-009</v>
          </cell>
        </row>
        <row r="2055">
          <cell r="F2055" t="str">
            <v>16-458-010</v>
          </cell>
        </row>
        <row r="2056">
          <cell r="F2056" t="str">
            <v>16-458-011</v>
          </cell>
        </row>
        <row r="2057">
          <cell r="F2057" t="str">
            <v>16-458-012</v>
          </cell>
        </row>
        <row r="2058">
          <cell r="F2058" t="str">
            <v>16-459-001</v>
          </cell>
        </row>
        <row r="2059">
          <cell r="F2059" t="str">
            <v>16-459-002</v>
          </cell>
        </row>
        <row r="2060">
          <cell r="F2060" t="str">
            <v>16-459-003</v>
          </cell>
        </row>
        <row r="2061">
          <cell r="F2061" t="str">
            <v>16-459-004</v>
          </cell>
        </row>
        <row r="2062">
          <cell r="F2062" t="str">
            <v>16-459-005</v>
          </cell>
        </row>
        <row r="2063">
          <cell r="F2063" t="str">
            <v>16-459-006</v>
          </cell>
        </row>
        <row r="2064">
          <cell r="F2064" t="str">
            <v>16-459-007</v>
          </cell>
        </row>
        <row r="2065">
          <cell r="F2065" t="str">
            <v>16-459-008</v>
          </cell>
        </row>
        <row r="2066">
          <cell r="F2066" t="str">
            <v>16-459-009</v>
          </cell>
        </row>
        <row r="2067">
          <cell r="F2067" t="str">
            <v>16-459-010</v>
          </cell>
        </row>
        <row r="2068">
          <cell r="F2068" t="str">
            <v>16-459-011</v>
          </cell>
        </row>
        <row r="2069">
          <cell r="F2069" t="str">
            <v>16-459-012</v>
          </cell>
        </row>
        <row r="2070">
          <cell r="F2070" t="str">
            <v>16-459-013</v>
          </cell>
        </row>
        <row r="2071">
          <cell r="F2071" t="str">
            <v>16-459-014</v>
          </cell>
        </row>
        <row r="2072">
          <cell r="F2072" t="str">
            <v>16-459-015</v>
          </cell>
        </row>
        <row r="2073">
          <cell r="F2073" t="str">
            <v>16-459-016</v>
          </cell>
        </row>
        <row r="2074">
          <cell r="F2074" t="str">
            <v>16-460-001</v>
          </cell>
        </row>
        <row r="2075">
          <cell r="F2075" t="str">
            <v>16-461-001</v>
          </cell>
        </row>
        <row r="2076">
          <cell r="F2076" t="str">
            <v>16-461-002</v>
          </cell>
        </row>
        <row r="2077">
          <cell r="F2077" t="str">
            <v>16-461-003</v>
          </cell>
        </row>
        <row r="2078">
          <cell r="F2078" t="str">
            <v>16-461-004</v>
          </cell>
        </row>
        <row r="2079">
          <cell r="F2079" t="str">
            <v>16-461-005</v>
          </cell>
        </row>
        <row r="2080">
          <cell r="F2080" t="str">
            <v>16-461-006</v>
          </cell>
        </row>
        <row r="2081">
          <cell r="F2081" t="str">
            <v>16-461-007</v>
          </cell>
        </row>
        <row r="2082">
          <cell r="F2082" t="str">
            <v>16-461-008</v>
          </cell>
        </row>
        <row r="2083">
          <cell r="F2083" t="str">
            <v>16-461-009</v>
          </cell>
        </row>
        <row r="2084">
          <cell r="F2084" t="str">
            <v>16-461-010</v>
          </cell>
        </row>
        <row r="2085">
          <cell r="F2085" t="str">
            <v>16-461-011</v>
          </cell>
        </row>
        <row r="2086">
          <cell r="F2086" t="str">
            <v>16-461-012</v>
          </cell>
        </row>
        <row r="2087">
          <cell r="F2087" t="str">
            <v>16-461-013</v>
          </cell>
        </row>
        <row r="2088">
          <cell r="F2088" t="str">
            <v>16-461-014</v>
          </cell>
        </row>
        <row r="2089">
          <cell r="F2089" t="str">
            <v>16-461-015</v>
          </cell>
        </row>
        <row r="2090">
          <cell r="F2090" t="str">
            <v>16-461-016</v>
          </cell>
        </row>
        <row r="2091">
          <cell r="F2091" t="str">
            <v>16-461-017</v>
          </cell>
        </row>
        <row r="2092">
          <cell r="F2092" t="str">
            <v>16-461-018</v>
          </cell>
        </row>
        <row r="2093">
          <cell r="F2093" t="str">
            <v>16-461-019</v>
          </cell>
        </row>
        <row r="2094">
          <cell r="F2094" t="str">
            <v>16-461-020</v>
          </cell>
        </row>
        <row r="2095">
          <cell r="F2095" t="str">
            <v>16-461-021</v>
          </cell>
        </row>
        <row r="2096">
          <cell r="F2096" t="str">
            <v>16-461-022</v>
          </cell>
        </row>
        <row r="2097">
          <cell r="F2097" t="str">
            <v>16-461-023</v>
          </cell>
        </row>
        <row r="2098">
          <cell r="F2098" t="str">
            <v>16-461-024</v>
          </cell>
        </row>
        <row r="2099">
          <cell r="F2099" t="str">
            <v>16-461-025</v>
          </cell>
        </row>
        <row r="2100">
          <cell r="F2100" t="str">
            <v>16-461-026</v>
          </cell>
        </row>
        <row r="2101">
          <cell r="F2101" t="str">
            <v>16-461-027</v>
          </cell>
        </row>
        <row r="2102">
          <cell r="F2102" t="str">
            <v>16-461-028</v>
          </cell>
        </row>
        <row r="2103">
          <cell r="F2103" t="str">
            <v>16-461-029</v>
          </cell>
        </row>
        <row r="2104">
          <cell r="F2104" t="str">
            <v>16-461-030</v>
          </cell>
        </row>
        <row r="2105">
          <cell r="F2105" t="str">
            <v>16-461-031</v>
          </cell>
        </row>
        <row r="2106">
          <cell r="F2106" t="str">
            <v>16-461-032</v>
          </cell>
        </row>
        <row r="2107">
          <cell r="F2107" t="str">
            <v>16-461-033</v>
          </cell>
        </row>
        <row r="2108">
          <cell r="F2108" t="str">
            <v>16-461-034</v>
          </cell>
        </row>
        <row r="2109">
          <cell r="F2109" t="str">
            <v>16-461-035</v>
          </cell>
        </row>
        <row r="2110">
          <cell r="F2110" t="str">
            <v>16-461-036</v>
          </cell>
        </row>
        <row r="2111">
          <cell r="F2111" t="str">
            <v>16-461-037</v>
          </cell>
        </row>
        <row r="2112">
          <cell r="F2112" t="str">
            <v>16-461-038</v>
          </cell>
        </row>
        <row r="2113">
          <cell r="F2113" t="str">
            <v>16-461-100</v>
          </cell>
        </row>
        <row r="2114">
          <cell r="F2114" t="str">
            <v>16-461-101</v>
          </cell>
        </row>
        <row r="2115">
          <cell r="F2115" t="str">
            <v>16-461-102</v>
          </cell>
        </row>
        <row r="2116">
          <cell r="F2116" t="str">
            <v>16-461-103</v>
          </cell>
        </row>
        <row r="2117">
          <cell r="F2117" t="str">
            <v>16-461-111</v>
          </cell>
        </row>
        <row r="2118">
          <cell r="F2118" t="str">
            <v>16-462-001</v>
          </cell>
        </row>
        <row r="2119">
          <cell r="F2119" t="str">
            <v>16-462-002</v>
          </cell>
        </row>
        <row r="2120">
          <cell r="F2120" t="str">
            <v>16-462-003</v>
          </cell>
        </row>
        <row r="2121">
          <cell r="F2121" t="str">
            <v>16-462-004</v>
          </cell>
        </row>
        <row r="2122">
          <cell r="F2122" t="str">
            <v>16-462-005</v>
          </cell>
        </row>
        <row r="2123">
          <cell r="F2123" t="str">
            <v>16-462-006</v>
          </cell>
        </row>
        <row r="2124">
          <cell r="F2124" t="str">
            <v>16-462-007</v>
          </cell>
        </row>
        <row r="2125">
          <cell r="F2125" t="str">
            <v>16-462-008</v>
          </cell>
        </row>
        <row r="2126">
          <cell r="F2126" t="str">
            <v>16-462-009</v>
          </cell>
        </row>
        <row r="2127">
          <cell r="F2127" t="str">
            <v>16-462-010</v>
          </cell>
        </row>
        <row r="2128">
          <cell r="F2128" t="str">
            <v>16-462-011</v>
          </cell>
        </row>
        <row r="2129">
          <cell r="F2129" t="str">
            <v>16-462-012</v>
          </cell>
        </row>
        <row r="2130">
          <cell r="F2130" t="str">
            <v>16-462-013</v>
          </cell>
        </row>
        <row r="2131">
          <cell r="F2131" t="str">
            <v>16-462-014</v>
          </cell>
        </row>
        <row r="2132">
          <cell r="F2132" t="str">
            <v>16-462-015</v>
          </cell>
        </row>
        <row r="2133">
          <cell r="F2133" t="str">
            <v>16-462-016</v>
          </cell>
        </row>
        <row r="2134">
          <cell r="F2134" t="str">
            <v>16-462-017</v>
          </cell>
        </row>
        <row r="2135">
          <cell r="F2135" t="str">
            <v>16-462-018</v>
          </cell>
        </row>
        <row r="2136">
          <cell r="F2136" t="str">
            <v>16-462-019</v>
          </cell>
        </row>
        <row r="2137">
          <cell r="F2137" t="str">
            <v>16-462-020</v>
          </cell>
        </row>
        <row r="2138">
          <cell r="F2138" t="str">
            <v>16-462-021</v>
          </cell>
        </row>
        <row r="2139">
          <cell r="F2139" t="str">
            <v>16-462-022</v>
          </cell>
        </row>
        <row r="2140">
          <cell r="F2140" t="str">
            <v>16-462-023</v>
          </cell>
        </row>
        <row r="2141">
          <cell r="F2141" t="str">
            <v>16-462-024</v>
          </cell>
        </row>
        <row r="2142">
          <cell r="F2142" t="str">
            <v>16-462-025</v>
          </cell>
        </row>
        <row r="2143">
          <cell r="F2143" t="str">
            <v>16-462-026</v>
          </cell>
        </row>
        <row r="2144">
          <cell r="F2144" t="str">
            <v>16-462-027</v>
          </cell>
        </row>
        <row r="2145">
          <cell r="F2145" t="str">
            <v>16-462-028</v>
          </cell>
        </row>
        <row r="2146">
          <cell r="F2146" t="str">
            <v>16-463-001</v>
          </cell>
        </row>
        <row r="2147">
          <cell r="F2147" t="str">
            <v>16-463-002</v>
          </cell>
        </row>
        <row r="2148">
          <cell r="F2148" t="str">
            <v>16-463-003</v>
          </cell>
        </row>
        <row r="2149">
          <cell r="F2149" t="str">
            <v>16-463-004</v>
          </cell>
        </row>
        <row r="2150">
          <cell r="F2150" t="str">
            <v>16-463-005</v>
          </cell>
        </row>
        <row r="2151">
          <cell r="F2151" t="str">
            <v>16-464-001</v>
          </cell>
        </row>
        <row r="2152">
          <cell r="F2152" t="str">
            <v>16-465-001</v>
          </cell>
        </row>
        <row r="2153">
          <cell r="F2153" t="str">
            <v>16-465-002</v>
          </cell>
        </row>
        <row r="2154">
          <cell r="F2154" t="str">
            <v>16-466-001</v>
          </cell>
        </row>
        <row r="2155">
          <cell r="F2155" t="str">
            <v>16-467-001</v>
          </cell>
        </row>
        <row r="2156">
          <cell r="F2156" t="str">
            <v>16-468-001</v>
          </cell>
        </row>
        <row r="2157">
          <cell r="F2157" t="str">
            <v>16-469-001</v>
          </cell>
        </row>
        <row r="2158">
          <cell r="F2158" t="str">
            <v>16-470-001</v>
          </cell>
        </row>
        <row r="2159">
          <cell r="F2159" t="str">
            <v>16-470-002</v>
          </cell>
        </row>
        <row r="2160">
          <cell r="F2160" t="str">
            <v>16-471-001</v>
          </cell>
        </row>
        <row r="2161">
          <cell r="F2161" t="str">
            <v>16-471-002</v>
          </cell>
        </row>
        <row r="2162">
          <cell r="F2162" t="str">
            <v>16-472-001</v>
          </cell>
        </row>
        <row r="2163">
          <cell r="F2163" t="str">
            <v>16-473-001</v>
          </cell>
        </row>
        <row r="2164">
          <cell r="F2164" t="str">
            <v>16-473-002</v>
          </cell>
        </row>
        <row r="2165">
          <cell r="F2165" t="str">
            <v>16-473-003</v>
          </cell>
        </row>
        <row r="2166">
          <cell r="F2166" t="str">
            <v>16-473-004</v>
          </cell>
        </row>
        <row r="2167">
          <cell r="F2167" t="str">
            <v>16-473-005</v>
          </cell>
        </row>
        <row r="2168">
          <cell r="F2168" t="str">
            <v>16-474-001</v>
          </cell>
        </row>
        <row r="2169">
          <cell r="F2169" t="str">
            <v>16-474-002</v>
          </cell>
        </row>
        <row r="2170">
          <cell r="F2170" t="str">
            <v>16-474-003</v>
          </cell>
        </row>
        <row r="2171">
          <cell r="F2171" t="str">
            <v>16-474-004</v>
          </cell>
        </row>
        <row r="2172">
          <cell r="F2172" t="str">
            <v>16-474-005</v>
          </cell>
        </row>
        <row r="2173">
          <cell r="F2173" t="str">
            <v>16-474-006</v>
          </cell>
        </row>
        <row r="2174">
          <cell r="F2174" t="str">
            <v>16-474-007</v>
          </cell>
        </row>
        <row r="2175">
          <cell r="F2175" t="str">
            <v>16-474-008</v>
          </cell>
        </row>
        <row r="2176">
          <cell r="F2176" t="str">
            <v>16-474-009</v>
          </cell>
        </row>
        <row r="2177">
          <cell r="F2177" t="str">
            <v>16-474-010</v>
          </cell>
        </row>
        <row r="2178">
          <cell r="F2178" t="str">
            <v>16-474-011</v>
          </cell>
        </row>
        <row r="2179">
          <cell r="F2179" t="str">
            <v>16-474-012</v>
          </cell>
        </row>
        <row r="2180">
          <cell r="F2180" t="str">
            <v>16-474-013</v>
          </cell>
        </row>
        <row r="2181">
          <cell r="F2181" t="str">
            <v>16-474-014</v>
          </cell>
        </row>
        <row r="2182">
          <cell r="F2182" t="str">
            <v>16-474-015</v>
          </cell>
        </row>
        <row r="2183">
          <cell r="F2183" t="str">
            <v>16-474-016</v>
          </cell>
        </row>
        <row r="2184">
          <cell r="F2184" t="str">
            <v>16-474-017</v>
          </cell>
        </row>
        <row r="2185">
          <cell r="F2185" t="str">
            <v>16-474-018</v>
          </cell>
        </row>
        <row r="2186">
          <cell r="F2186" t="str">
            <v>16-474-019</v>
          </cell>
        </row>
        <row r="2187">
          <cell r="F2187" t="str">
            <v>16-474-020</v>
          </cell>
        </row>
        <row r="2188">
          <cell r="F2188" t="str">
            <v>16-474-021</v>
          </cell>
        </row>
        <row r="2189">
          <cell r="F2189" t="str">
            <v>16-474-022</v>
          </cell>
        </row>
        <row r="2190">
          <cell r="F2190" t="str">
            <v>16-474-023</v>
          </cell>
        </row>
        <row r="2191">
          <cell r="F2191" t="str">
            <v>16-474-024</v>
          </cell>
        </row>
        <row r="2192">
          <cell r="F2192" t="str">
            <v>16-474-025</v>
          </cell>
        </row>
        <row r="2193">
          <cell r="F2193" t="str">
            <v>16-474-026</v>
          </cell>
        </row>
        <row r="2194">
          <cell r="F2194" t="str">
            <v>16-474-027</v>
          </cell>
        </row>
        <row r="2195">
          <cell r="F2195" t="str">
            <v>16-474-028</v>
          </cell>
        </row>
        <row r="2196">
          <cell r="F2196" t="str">
            <v>16-474-029</v>
          </cell>
        </row>
        <row r="2197">
          <cell r="F2197" t="str">
            <v>16-475-001</v>
          </cell>
        </row>
        <row r="2198">
          <cell r="F2198" t="str">
            <v>16-475-002</v>
          </cell>
        </row>
        <row r="2199">
          <cell r="F2199" t="str">
            <v>16-475-003</v>
          </cell>
        </row>
        <row r="2200">
          <cell r="F2200" t="str">
            <v>16-476-001</v>
          </cell>
        </row>
        <row r="2201">
          <cell r="F2201" t="str">
            <v>16-476-002</v>
          </cell>
        </row>
        <row r="2202">
          <cell r="F2202" t="str">
            <v>16-476-003</v>
          </cell>
        </row>
        <row r="2203">
          <cell r="F2203" t="str">
            <v>16-476-004</v>
          </cell>
        </row>
        <row r="2204">
          <cell r="F2204" t="str">
            <v>16-476-005</v>
          </cell>
        </row>
        <row r="2205">
          <cell r="F2205" t="str">
            <v>16-476-006</v>
          </cell>
        </row>
        <row r="2206">
          <cell r="F2206" t="str">
            <v>16-476-007</v>
          </cell>
        </row>
        <row r="2207">
          <cell r="F2207" t="str">
            <v>16-476-008</v>
          </cell>
        </row>
        <row r="2208">
          <cell r="F2208" t="str">
            <v>16-476-009</v>
          </cell>
        </row>
        <row r="2209">
          <cell r="F2209" t="str">
            <v>16-476-010</v>
          </cell>
        </row>
        <row r="2210">
          <cell r="F2210" t="str">
            <v>16-476-011</v>
          </cell>
        </row>
        <row r="2211">
          <cell r="F2211" t="str">
            <v>16-476-012</v>
          </cell>
        </row>
        <row r="2212">
          <cell r="F2212" t="str">
            <v>16-476-013</v>
          </cell>
        </row>
        <row r="2213">
          <cell r="F2213" t="str">
            <v>16-476-014</v>
          </cell>
        </row>
        <row r="2214">
          <cell r="F2214" t="str">
            <v>16-476-015</v>
          </cell>
        </row>
        <row r="2215">
          <cell r="F2215" t="str">
            <v>16-476-016</v>
          </cell>
        </row>
        <row r="2216">
          <cell r="F2216" t="str">
            <v>16-476-017</v>
          </cell>
        </row>
        <row r="2217">
          <cell r="F2217" t="str">
            <v>16-476-018</v>
          </cell>
        </row>
        <row r="2218">
          <cell r="F2218" t="str">
            <v>16-476-019</v>
          </cell>
        </row>
        <row r="2219">
          <cell r="F2219" t="str">
            <v>16-476-020</v>
          </cell>
        </row>
        <row r="2220">
          <cell r="F2220" t="str">
            <v>16-476-021</v>
          </cell>
        </row>
        <row r="2221">
          <cell r="F2221" t="str">
            <v>16-476-022</v>
          </cell>
        </row>
        <row r="2222">
          <cell r="F2222" t="str">
            <v>16-476-023</v>
          </cell>
        </row>
        <row r="2223">
          <cell r="F2223" t="str">
            <v>16-476-024</v>
          </cell>
        </row>
        <row r="2224">
          <cell r="F2224" t="str">
            <v>16-476-025</v>
          </cell>
        </row>
        <row r="2225">
          <cell r="F2225" t="str">
            <v>16-476-026</v>
          </cell>
        </row>
        <row r="2226">
          <cell r="F2226" t="str">
            <v>16-476-027</v>
          </cell>
        </row>
        <row r="2227">
          <cell r="F2227" t="str">
            <v>16-476-028</v>
          </cell>
        </row>
        <row r="2228">
          <cell r="F2228" t="str">
            <v>16-476-029</v>
          </cell>
        </row>
        <row r="2229">
          <cell r="F2229" t="str">
            <v>16-476-030</v>
          </cell>
        </row>
        <row r="2230">
          <cell r="F2230" t="str">
            <v>16-476-031</v>
          </cell>
        </row>
        <row r="2231">
          <cell r="F2231" t="str">
            <v>16-476-080</v>
          </cell>
        </row>
        <row r="2232">
          <cell r="F2232" t="str">
            <v>16-477-001</v>
          </cell>
        </row>
        <row r="2233">
          <cell r="F2233" t="str">
            <v>16-477-002</v>
          </cell>
        </row>
        <row r="2234">
          <cell r="F2234" t="str">
            <v>16-478-001</v>
          </cell>
        </row>
        <row r="2235">
          <cell r="F2235" t="str">
            <v>16-479-001</v>
          </cell>
        </row>
        <row r="2236">
          <cell r="F2236" t="str">
            <v>16-479-002</v>
          </cell>
        </row>
        <row r="2237">
          <cell r="F2237" t="str">
            <v>16-479-003</v>
          </cell>
        </row>
        <row r="2238">
          <cell r="F2238" t="str">
            <v>16-479-004</v>
          </cell>
        </row>
        <row r="2239">
          <cell r="F2239" t="str">
            <v>16-479-005</v>
          </cell>
        </row>
        <row r="2240">
          <cell r="F2240" t="str">
            <v>16-479-006</v>
          </cell>
        </row>
        <row r="2241">
          <cell r="F2241" t="str">
            <v>16-479-007</v>
          </cell>
        </row>
        <row r="2242">
          <cell r="F2242" t="str">
            <v>16-479-008</v>
          </cell>
        </row>
        <row r="2243">
          <cell r="F2243" t="str">
            <v>16-480-001</v>
          </cell>
        </row>
        <row r="2244">
          <cell r="F2244" t="str">
            <v>16-481-001</v>
          </cell>
        </row>
        <row r="2245">
          <cell r="F2245" t="str">
            <v>16-482-001</v>
          </cell>
        </row>
        <row r="2246">
          <cell r="F2246" t="str">
            <v>16-483-001</v>
          </cell>
        </row>
        <row r="2247">
          <cell r="F2247" t="str">
            <v>16-483-004</v>
          </cell>
        </row>
        <row r="2248">
          <cell r="F2248" t="str">
            <v>16-484-001</v>
          </cell>
        </row>
        <row r="2249">
          <cell r="F2249" t="str">
            <v>16-485-001</v>
          </cell>
        </row>
        <row r="2250">
          <cell r="F2250" t="str">
            <v>16-486-001</v>
          </cell>
        </row>
        <row r="2251">
          <cell r="F2251" t="str">
            <v>16-487-001</v>
          </cell>
        </row>
        <row r="2252">
          <cell r="F2252" t="str">
            <v>16-488-001</v>
          </cell>
        </row>
        <row r="2253">
          <cell r="F2253" t="str">
            <v>16-489-001</v>
          </cell>
        </row>
        <row r="2254">
          <cell r="F2254" t="str">
            <v>16-490-001</v>
          </cell>
        </row>
        <row r="2255">
          <cell r="F2255" t="str">
            <v>16-490-002</v>
          </cell>
        </row>
        <row r="2256">
          <cell r="F2256" t="str">
            <v>16-495-001</v>
          </cell>
        </row>
        <row r="2257">
          <cell r="F2257" t="str">
            <v>16-495-002</v>
          </cell>
        </row>
        <row r="2258">
          <cell r="F2258" t="str">
            <v>16-495-003</v>
          </cell>
        </row>
        <row r="2259">
          <cell r="F2259" t="str">
            <v>16-496-001</v>
          </cell>
        </row>
        <row r="2260">
          <cell r="F2260" t="str">
            <v>16-497-001</v>
          </cell>
        </row>
        <row r="2261">
          <cell r="F2261" t="str">
            <v>16-497-002</v>
          </cell>
        </row>
        <row r="2262">
          <cell r="F2262" t="str">
            <v>16-497-003</v>
          </cell>
        </row>
        <row r="2263">
          <cell r="F2263" t="str">
            <v>16-497-004</v>
          </cell>
        </row>
        <row r="2264">
          <cell r="F2264" t="str">
            <v>16-497-005</v>
          </cell>
        </row>
        <row r="2265">
          <cell r="F2265" t="str">
            <v>16-497-006</v>
          </cell>
        </row>
        <row r="2266">
          <cell r="F2266" t="str">
            <v>16-500-001</v>
          </cell>
        </row>
        <row r="2267">
          <cell r="F2267" t="str">
            <v>16-501-001</v>
          </cell>
        </row>
        <row r="2268">
          <cell r="F2268" t="str">
            <v>16-502-001</v>
          </cell>
        </row>
        <row r="2269">
          <cell r="F2269" t="str">
            <v>16-503-001</v>
          </cell>
        </row>
        <row r="2270">
          <cell r="F2270" t="str">
            <v>16-504-001</v>
          </cell>
        </row>
        <row r="2271">
          <cell r="F2271" t="str">
            <v>16-505-001</v>
          </cell>
        </row>
        <row r="2272">
          <cell r="F2272" t="str">
            <v>16-510-001</v>
          </cell>
        </row>
        <row r="2273">
          <cell r="F2273" t="str">
            <v>16-511-001</v>
          </cell>
        </row>
        <row r="2274">
          <cell r="F2274" t="str">
            <v>16-511-002</v>
          </cell>
        </row>
        <row r="2275">
          <cell r="F2275" t="str">
            <v>16-511-003</v>
          </cell>
        </row>
        <row r="2276">
          <cell r="F2276" t="str">
            <v>16-511-004</v>
          </cell>
        </row>
        <row r="2277">
          <cell r="F2277" t="str">
            <v>16-511-005</v>
          </cell>
        </row>
        <row r="2278">
          <cell r="F2278" t="str">
            <v>16-511-007</v>
          </cell>
        </row>
        <row r="2279">
          <cell r="F2279" t="str">
            <v>16-511-008</v>
          </cell>
        </row>
        <row r="2280">
          <cell r="F2280" t="str">
            <v>16-511-009</v>
          </cell>
        </row>
        <row r="2281">
          <cell r="F2281" t="str">
            <v>16-511-010</v>
          </cell>
        </row>
        <row r="2282">
          <cell r="F2282" t="str">
            <v>16-511-011</v>
          </cell>
        </row>
        <row r="2283">
          <cell r="F2283" t="str">
            <v>16-511-012</v>
          </cell>
        </row>
        <row r="2284">
          <cell r="F2284" t="str">
            <v>16-511-013</v>
          </cell>
        </row>
        <row r="2285">
          <cell r="F2285" t="str">
            <v>16-511-014</v>
          </cell>
        </row>
        <row r="2286">
          <cell r="F2286" t="str">
            <v>16-511-015</v>
          </cell>
        </row>
        <row r="2287">
          <cell r="F2287" t="str">
            <v>16-511-016</v>
          </cell>
        </row>
        <row r="2288">
          <cell r="F2288" t="str">
            <v>16-511-017</v>
          </cell>
        </row>
        <row r="2289">
          <cell r="F2289" t="str">
            <v>16-511-018</v>
          </cell>
        </row>
        <row r="2290">
          <cell r="F2290" t="str">
            <v>16-511-019</v>
          </cell>
        </row>
        <row r="2291">
          <cell r="F2291" t="str">
            <v>16-511-020</v>
          </cell>
        </row>
        <row r="2292">
          <cell r="F2292" t="str">
            <v>16-511-021</v>
          </cell>
        </row>
        <row r="2293">
          <cell r="F2293" t="str">
            <v>16-511-022</v>
          </cell>
        </row>
        <row r="2294">
          <cell r="F2294" t="str">
            <v>16-511-023</v>
          </cell>
        </row>
        <row r="2295">
          <cell r="F2295" t="str">
            <v>16-511-111</v>
          </cell>
        </row>
        <row r="2296">
          <cell r="F2296" t="str">
            <v>16-511-112</v>
          </cell>
        </row>
        <row r="2297">
          <cell r="F2297" t="str">
            <v>16-511-115</v>
          </cell>
        </row>
        <row r="2298">
          <cell r="F2298" t="str">
            <v>16-511-116</v>
          </cell>
        </row>
        <row r="2299">
          <cell r="F2299" t="str">
            <v>16-512-001</v>
          </cell>
        </row>
        <row r="2300">
          <cell r="F2300" t="str">
            <v>16-512-002</v>
          </cell>
        </row>
        <row r="2301">
          <cell r="F2301" t="str">
            <v>16-512-003</v>
          </cell>
        </row>
        <row r="2302">
          <cell r="F2302" t="str">
            <v>16-512-004</v>
          </cell>
        </row>
        <row r="2303">
          <cell r="F2303" t="str">
            <v>16-512-005</v>
          </cell>
        </row>
        <row r="2304">
          <cell r="F2304" t="str">
            <v>16-513-001</v>
          </cell>
        </row>
        <row r="2305">
          <cell r="F2305" t="str">
            <v>16-514-001</v>
          </cell>
        </row>
        <row r="2306">
          <cell r="F2306" t="str">
            <v>16-515-001</v>
          </cell>
        </row>
        <row r="2307">
          <cell r="F2307" t="str">
            <v>16-516-001</v>
          </cell>
        </row>
        <row r="2308">
          <cell r="F2308" t="str">
            <v>16-517-001</v>
          </cell>
        </row>
        <row r="2309">
          <cell r="F2309" t="str">
            <v>16-518-001</v>
          </cell>
        </row>
        <row r="2310">
          <cell r="F2310" t="str">
            <v>16-518-002</v>
          </cell>
        </row>
        <row r="2311">
          <cell r="F2311" t="str">
            <v>16-518-003</v>
          </cell>
        </row>
        <row r="2312">
          <cell r="F2312" t="str">
            <v>16-519-001</v>
          </cell>
        </row>
        <row r="2313">
          <cell r="F2313" t="str">
            <v>16-520-001</v>
          </cell>
        </row>
        <row r="2314">
          <cell r="F2314" t="str">
            <v>16-520-002</v>
          </cell>
        </row>
        <row r="2315">
          <cell r="F2315" t="str">
            <v>16-521-001</v>
          </cell>
        </row>
        <row r="2316">
          <cell r="F2316" t="str">
            <v>16-522-001</v>
          </cell>
        </row>
        <row r="2317">
          <cell r="F2317" t="str">
            <v>16-523-001</v>
          </cell>
        </row>
        <row r="2318">
          <cell r="F2318" t="str">
            <v>16-524-001</v>
          </cell>
        </row>
        <row r="2319">
          <cell r="F2319" t="str">
            <v>16-525-001</v>
          </cell>
        </row>
        <row r="2320">
          <cell r="F2320" t="str">
            <v>16-526-001</v>
          </cell>
        </row>
        <row r="2321">
          <cell r="F2321" t="str">
            <v>16-527-001</v>
          </cell>
        </row>
        <row r="2322">
          <cell r="F2322" t="str">
            <v>16-528-001</v>
          </cell>
        </row>
        <row r="2323">
          <cell r="F2323" t="str">
            <v>16-529-001</v>
          </cell>
        </row>
        <row r="2324">
          <cell r="F2324" t="str">
            <v>16-529-002</v>
          </cell>
        </row>
        <row r="2325">
          <cell r="F2325" t="str">
            <v>16-529-003</v>
          </cell>
        </row>
        <row r="2326">
          <cell r="F2326" t="str">
            <v>16-529-004</v>
          </cell>
        </row>
        <row r="2327">
          <cell r="F2327" t="str">
            <v>16-529-005</v>
          </cell>
        </row>
        <row r="2328">
          <cell r="F2328" t="str">
            <v>16-529-006</v>
          </cell>
        </row>
        <row r="2329">
          <cell r="F2329" t="str">
            <v>16-529-007</v>
          </cell>
        </row>
        <row r="2330">
          <cell r="F2330" t="str">
            <v>16-529-008</v>
          </cell>
        </row>
        <row r="2331">
          <cell r="F2331" t="str">
            <v>16-529-009</v>
          </cell>
        </row>
        <row r="2332">
          <cell r="F2332" t="str">
            <v>16-529-010</v>
          </cell>
        </row>
        <row r="2333">
          <cell r="F2333" t="str">
            <v>16-529-011</v>
          </cell>
        </row>
        <row r="2334">
          <cell r="F2334" t="str">
            <v>16-529-013</v>
          </cell>
        </row>
        <row r="2335">
          <cell r="F2335" t="str">
            <v>16-529-014</v>
          </cell>
        </row>
        <row r="2336">
          <cell r="F2336" t="str">
            <v>16-529-015</v>
          </cell>
        </row>
        <row r="2337">
          <cell r="F2337" t="str">
            <v>16-530-001</v>
          </cell>
        </row>
        <row r="2338">
          <cell r="F2338" t="str">
            <v>16-531-001</v>
          </cell>
        </row>
        <row r="2339">
          <cell r="F2339" t="str">
            <v>16-532-001</v>
          </cell>
        </row>
        <row r="2340">
          <cell r="F2340" t="str">
            <v>16-533-001</v>
          </cell>
        </row>
        <row r="2341">
          <cell r="F2341" t="str">
            <v>16-534-001</v>
          </cell>
        </row>
        <row r="2342">
          <cell r="F2342" t="str">
            <v>16-535-001</v>
          </cell>
        </row>
        <row r="2343">
          <cell r="F2343" t="str">
            <v>16-536-001</v>
          </cell>
        </row>
        <row r="2344">
          <cell r="F2344" t="str">
            <v>16-536-002</v>
          </cell>
        </row>
        <row r="2345">
          <cell r="F2345" t="str">
            <v>16-536-003</v>
          </cell>
        </row>
        <row r="2346">
          <cell r="F2346" t="str">
            <v>16-536-004</v>
          </cell>
        </row>
        <row r="2347">
          <cell r="F2347" t="str">
            <v>16-536-005</v>
          </cell>
        </row>
        <row r="2348">
          <cell r="F2348" t="str">
            <v>16-536-006</v>
          </cell>
        </row>
        <row r="2349">
          <cell r="F2349" t="str">
            <v>16-536-007</v>
          </cell>
        </row>
        <row r="2350">
          <cell r="F2350" t="str">
            <v>16-536-008</v>
          </cell>
        </row>
        <row r="2351">
          <cell r="F2351" t="str">
            <v>16-536-009</v>
          </cell>
        </row>
        <row r="2352">
          <cell r="F2352" t="str">
            <v>16-536-010</v>
          </cell>
        </row>
        <row r="2353">
          <cell r="F2353" t="str">
            <v>16-536-011</v>
          </cell>
        </row>
        <row r="2354">
          <cell r="F2354" t="str">
            <v>16-536-012</v>
          </cell>
        </row>
        <row r="2355">
          <cell r="F2355" t="str">
            <v>16-536-013</v>
          </cell>
        </row>
        <row r="2356">
          <cell r="F2356" t="str">
            <v>16-536-014</v>
          </cell>
        </row>
        <row r="2357">
          <cell r="F2357" t="str">
            <v>16-536-015</v>
          </cell>
        </row>
        <row r="2358">
          <cell r="F2358" t="str">
            <v>16-536-016</v>
          </cell>
        </row>
        <row r="2359">
          <cell r="F2359" t="str">
            <v>16-536-017</v>
          </cell>
        </row>
        <row r="2360">
          <cell r="F2360" t="str">
            <v>16-536-018</v>
          </cell>
        </row>
        <row r="2361">
          <cell r="F2361" t="str">
            <v>16-536-019</v>
          </cell>
        </row>
        <row r="2362">
          <cell r="F2362" t="str">
            <v>16-536-020</v>
          </cell>
        </row>
        <row r="2363">
          <cell r="F2363" t="str">
            <v>16-537-001</v>
          </cell>
        </row>
        <row r="2364">
          <cell r="F2364" t="str">
            <v>16-538-001</v>
          </cell>
        </row>
        <row r="2365">
          <cell r="F2365" t="str">
            <v>16-538-002</v>
          </cell>
        </row>
        <row r="2366">
          <cell r="F2366" t="str">
            <v>16-538-003</v>
          </cell>
        </row>
        <row r="2367">
          <cell r="F2367" t="str">
            <v>16-540-001</v>
          </cell>
        </row>
        <row r="2368">
          <cell r="F2368" t="str">
            <v>16-540-002</v>
          </cell>
        </row>
        <row r="2369">
          <cell r="F2369" t="str">
            <v>16-540-003</v>
          </cell>
        </row>
        <row r="2370">
          <cell r="F2370" t="str">
            <v>16-540-004</v>
          </cell>
        </row>
        <row r="2371">
          <cell r="F2371" t="str">
            <v>16-540-005</v>
          </cell>
        </row>
        <row r="2372">
          <cell r="F2372" t="str">
            <v>16-540-006</v>
          </cell>
        </row>
        <row r="2373">
          <cell r="F2373" t="str">
            <v>16-540-007</v>
          </cell>
        </row>
        <row r="2374">
          <cell r="F2374" t="str">
            <v>16-540-008</v>
          </cell>
        </row>
        <row r="2375">
          <cell r="F2375" t="str">
            <v>16-540-009</v>
          </cell>
        </row>
        <row r="2376">
          <cell r="F2376" t="str">
            <v>16-540-010</v>
          </cell>
        </row>
        <row r="2377">
          <cell r="F2377" t="str">
            <v>16-540-011</v>
          </cell>
        </row>
        <row r="2378">
          <cell r="F2378" t="str">
            <v>16-540-012</v>
          </cell>
        </row>
        <row r="2379">
          <cell r="F2379" t="str">
            <v>16-540-013</v>
          </cell>
        </row>
        <row r="2380">
          <cell r="F2380" t="str">
            <v>16-540-014</v>
          </cell>
        </row>
        <row r="2381">
          <cell r="F2381" t="str">
            <v>16-540-015</v>
          </cell>
        </row>
        <row r="2382">
          <cell r="F2382" t="str">
            <v>16-540-016</v>
          </cell>
        </row>
        <row r="2383">
          <cell r="F2383" t="str">
            <v>16-540-017</v>
          </cell>
        </row>
        <row r="2384">
          <cell r="F2384" t="str">
            <v>16-540-018</v>
          </cell>
        </row>
        <row r="2385">
          <cell r="F2385" t="str">
            <v>16-540-019</v>
          </cell>
        </row>
        <row r="2386">
          <cell r="F2386" t="str">
            <v>16-540-020</v>
          </cell>
        </row>
        <row r="2387">
          <cell r="F2387" t="str">
            <v>16-540-021</v>
          </cell>
        </row>
        <row r="2388">
          <cell r="F2388" t="str">
            <v>16-540-022</v>
          </cell>
        </row>
        <row r="2389">
          <cell r="F2389" t="str">
            <v>16-540-023</v>
          </cell>
        </row>
        <row r="2390">
          <cell r="F2390" t="str">
            <v>16-540-024</v>
          </cell>
        </row>
        <row r="2391">
          <cell r="F2391" t="str">
            <v>16-540-025</v>
          </cell>
        </row>
        <row r="2392">
          <cell r="F2392" t="str">
            <v>16-540-026</v>
          </cell>
        </row>
        <row r="2393">
          <cell r="F2393" t="str">
            <v>16-563-052</v>
          </cell>
        </row>
        <row r="2394">
          <cell r="F2394" t="str">
            <v>16-600-600</v>
          </cell>
        </row>
        <row r="2395">
          <cell r="F2395" t="str">
            <v>16-600-601</v>
          </cell>
        </row>
        <row r="2396">
          <cell r="F2396" t="str">
            <v>16-601-001</v>
          </cell>
        </row>
        <row r="2397">
          <cell r="F2397" t="str">
            <v>16-656-002</v>
          </cell>
        </row>
        <row r="2398">
          <cell r="F2398" t="str">
            <v>16-657-003</v>
          </cell>
        </row>
        <row r="2399">
          <cell r="F2399" t="str">
            <v>16-660-000</v>
          </cell>
        </row>
        <row r="2400">
          <cell r="F2400" t="str">
            <v>16-660-001</v>
          </cell>
        </row>
        <row r="2401">
          <cell r="F2401" t="str">
            <v>16-660-002</v>
          </cell>
        </row>
        <row r="2402">
          <cell r="F2402" t="str">
            <v>16-660-003</v>
          </cell>
        </row>
        <row r="2403">
          <cell r="F2403" t="str">
            <v>16-660-004</v>
          </cell>
        </row>
        <row r="2404">
          <cell r="F2404" t="str">
            <v>16-660-010</v>
          </cell>
        </row>
        <row r="2405">
          <cell r="F2405" t="str">
            <v>16-660-011</v>
          </cell>
        </row>
        <row r="2406">
          <cell r="F2406" t="str">
            <v>16-660-015</v>
          </cell>
        </row>
        <row r="2407">
          <cell r="F2407" t="str">
            <v>16-660-016</v>
          </cell>
        </row>
        <row r="2408">
          <cell r="F2408" t="str">
            <v>16-660-017</v>
          </cell>
        </row>
        <row r="2409">
          <cell r="F2409" t="str">
            <v>16-660-018</v>
          </cell>
        </row>
        <row r="2410">
          <cell r="F2410" t="str">
            <v>16-660-019</v>
          </cell>
        </row>
        <row r="2411">
          <cell r="F2411" t="str">
            <v>16-660-020</v>
          </cell>
        </row>
        <row r="2412">
          <cell r="F2412" t="str">
            <v>16-660-021</v>
          </cell>
        </row>
        <row r="2413">
          <cell r="F2413" t="str">
            <v>16-660-022</v>
          </cell>
        </row>
        <row r="2414">
          <cell r="F2414" t="str">
            <v>16-660-023</v>
          </cell>
        </row>
        <row r="2415">
          <cell r="F2415" t="str">
            <v>16-660-024</v>
          </cell>
        </row>
        <row r="2416">
          <cell r="F2416" t="str">
            <v>16-660-025</v>
          </cell>
        </row>
        <row r="2417">
          <cell r="F2417" t="str">
            <v>16-660-026</v>
          </cell>
        </row>
        <row r="2418">
          <cell r="F2418" t="str">
            <v>16-660-027</v>
          </cell>
        </row>
        <row r="2419">
          <cell r="F2419" t="str">
            <v>16-660-028</v>
          </cell>
        </row>
        <row r="2420">
          <cell r="F2420" t="str">
            <v>16-660-029</v>
          </cell>
        </row>
        <row r="2421">
          <cell r="F2421" t="str">
            <v>16-660-030</v>
          </cell>
        </row>
        <row r="2422">
          <cell r="F2422" t="str">
            <v>16-660-040</v>
          </cell>
        </row>
        <row r="2423">
          <cell r="F2423" t="str">
            <v>16-660-041</v>
          </cell>
        </row>
        <row r="2424">
          <cell r="F2424" t="str">
            <v>16-660-042</v>
          </cell>
        </row>
        <row r="2425">
          <cell r="F2425" t="str">
            <v>16-660-043</v>
          </cell>
        </row>
        <row r="2426">
          <cell r="F2426" t="str">
            <v>16-700-001</v>
          </cell>
        </row>
        <row r="2427">
          <cell r="F2427" t="str">
            <v>16-701-001</v>
          </cell>
        </row>
        <row r="2428">
          <cell r="F2428" t="str">
            <v>16-702-001</v>
          </cell>
        </row>
        <row r="2429">
          <cell r="F2429" t="str">
            <v>16-703-001</v>
          </cell>
        </row>
        <row r="2430">
          <cell r="F2430" t="str">
            <v>16-704-001</v>
          </cell>
        </row>
        <row r="2431">
          <cell r="F2431" t="str">
            <v>16-705-001</v>
          </cell>
        </row>
        <row r="2432">
          <cell r="F2432" t="str">
            <v>16-706-001</v>
          </cell>
        </row>
        <row r="2433">
          <cell r="F2433" t="str">
            <v>16-707-001</v>
          </cell>
        </row>
        <row r="2434">
          <cell r="F2434" t="str">
            <v>16-707-002</v>
          </cell>
        </row>
        <row r="2435">
          <cell r="F2435" t="str">
            <v>16-707-003</v>
          </cell>
        </row>
        <row r="2436">
          <cell r="F2436" t="str">
            <v>16-707-004</v>
          </cell>
        </row>
        <row r="2437">
          <cell r="F2437" t="str">
            <v>16-708-001</v>
          </cell>
        </row>
        <row r="2438">
          <cell r="F2438" t="str">
            <v>16-709-001</v>
          </cell>
        </row>
        <row r="2439">
          <cell r="F2439" t="str">
            <v>16-710-001</v>
          </cell>
        </row>
        <row r="2440">
          <cell r="F2440" t="str">
            <v>16-711-001</v>
          </cell>
        </row>
        <row r="2441">
          <cell r="F2441" t="str">
            <v>16-712-001</v>
          </cell>
        </row>
        <row r="2442">
          <cell r="F2442" t="str">
            <v>16-713-001</v>
          </cell>
        </row>
        <row r="2443">
          <cell r="F2443" t="str">
            <v>16-714-001</v>
          </cell>
        </row>
        <row r="2444">
          <cell r="F2444" t="str">
            <v>16-714-002</v>
          </cell>
        </row>
        <row r="2445">
          <cell r="F2445" t="str">
            <v>16-714-003</v>
          </cell>
        </row>
        <row r="2446">
          <cell r="F2446" t="str">
            <v>16-714-004</v>
          </cell>
        </row>
        <row r="2447">
          <cell r="F2447" t="str">
            <v>16-714-005</v>
          </cell>
        </row>
        <row r="2448">
          <cell r="F2448" t="str">
            <v>16-714-006</v>
          </cell>
        </row>
        <row r="2449">
          <cell r="F2449" t="str">
            <v>16-714-007</v>
          </cell>
        </row>
        <row r="2450">
          <cell r="F2450" t="str">
            <v>16-714-008</v>
          </cell>
        </row>
        <row r="2451">
          <cell r="F2451" t="str">
            <v>16-714-009</v>
          </cell>
        </row>
        <row r="2452">
          <cell r="F2452" t="str">
            <v>16-714-010</v>
          </cell>
        </row>
        <row r="2453">
          <cell r="F2453" t="str">
            <v>16-714-011</v>
          </cell>
        </row>
        <row r="2454">
          <cell r="F2454" t="str">
            <v>16-714-012</v>
          </cell>
        </row>
        <row r="2455">
          <cell r="F2455" t="str">
            <v>16-714-013</v>
          </cell>
        </row>
        <row r="2456">
          <cell r="F2456" t="str">
            <v>16-714-014</v>
          </cell>
        </row>
        <row r="2457">
          <cell r="F2457" t="str">
            <v>16-714-015</v>
          </cell>
        </row>
        <row r="2458">
          <cell r="F2458" t="str">
            <v>16-714-016</v>
          </cell>
        </row>
        <row r="2459">
          <cell r="F2459" t="str">
            <v>16-714-017</v>
          </cell>
        </row>
        <row r="2460">
          <cell r="F2460" t="str">
            <v>16-714-018</v>
          </cell>
        </row>
        <row r="2461">
          <cell r="F2461" t="str">
            <v>16-714-019</v>
          </cell>
        </row>
        <row r="2462">
          <cell r="F2462" t="str">
            <v>16-714-020</v>
          </cell>
        </row>
        <row r="2463">
          <cell r="F2463" t="str">
            <v>16-714-021</v>
          </cell>
        </row>
        <row r="2464">
          <cell r="F2464" t="str">
            <v>16-714-022</v>
          </cell>
        </row>
        <row r="2465">
          <cell r="F2465" t="str">
            <v>16-714-023</v>
          </cell>
        </row>
        <row r="2466">
          <cell r="F2466" t="str">
            <v>16-714-024</v>
          </cell>
        </row>
        <row r="2467">
          <cell r="F2467" t="str">
            <v>16-714-025</v>
          </cell>
        </row>
        <row r="2468">
          <cell r="F2468" t="str">
            <v>16-714-026</v>
          </cell>
        </row>
        <row r="2469">
          <cell r="F2469" t="str">
            <v>16-714-027</v>
          </cell>
        </row>
        <row r="2470">
          <cell r="F2470" t="str">
            <v>16-714-028</v>
          </cell>
        </row>
        <row r="2471">
          <cell r="F2471" t="str">
            <v>16-714-029</v>
          </cell>
        </row>
        <row r="2472">
          <cell r="F2472" t="str">
            <v>16-714-030</v>
          </cell>
        </row>
        <row r="2473">
          <cell r="F2473" t="str">
            <v>16-714-031</v>
          </cell>
        </row>
        <row r="2474">
          <cell r="F2474" t="str">
            <v>16-714-032</v>
          </cell>
        </row>
        <row r="2475">
          <cell r="F2475" t="str">
            <v>16-714-033</v>
          </cell>
        </row>
        <row r="2476">
          <cell r="F2476" t="str">
            <v>16-714-034</v>
          </cell>
        </row>
        <row r="2477">
          <cell r="F2477" t="str">
            <v>16-714-035</v>
          </cell>
        </row>
        <row r="2478">
          <cell r="F2478" t="str">
            <v>16-714-036</v>
          </cell>
        </row>
        <row r="2479">
          <cell r="F2479" t="str">
            <v>16-714-037</v>
          </cell>
        </row>
        <row r="2480">
          <cell r="F2480" t="str">
            <v>16-714-038</v>
          </cell>
        </row>
        <row r="2481">
          <cell r="F2481" t="str">
            <v>16-714-039</v>
          </cell>
        </row>
        <row r="2482">
          <cell r="F2482" t="str">
            <v>16-714-040</v>
          </cell>
        </row>
        <row r="2483">
          <cell r="F2483" t="str">
            <v>16-714-041</v>
          </cell>
        </row>
        <row r="2484">
          <cell r="F2484" t="str">
            <v>16-714-042</v>
          </cell>
        </row>
        <row r="2485">
          <cell r="F2485" t="str">
            <v>16-714-043</v>
          </cell>
        </row>
        <row r="2486">
          <cell r="F2486" t="str">
            <v>16-715-001</v>
          </cell>
        </row>
        <row r="2487">
          <cell r="F2487" t="str">
            <v>16-715-002</v>
          </cell>
        </row>
        <row r="2488">
          <cell r="F2488" t="str">
            <v>16-800-000</v>
          </cell>
        </row>
        <row r="2489">
          <cell r="F2489" t="str">
            <v>16-800-001</v>
          </cell>
        </row>
        <row r="2490">
          <cell r="F2490" t="str">
            <v>16-801-001</v>
          </cell>
        </row>
        <row r="2491">
          <cell r="F2491" t="str">
            <v>16-802-001</v>
          </cell>
        </row>
        <row r="2492">
          <cell r="F2492" t="str">
            <v>16-803-001</v>
          </cell>
        </row>
        <row r="2493">
          <cell r="F2493" t="str">
            <v>16-804-001</v>
          </cell>
        </row>
        <row r="2494">
          <cell r="F2494" t="str">
            <v>16-805-001</v>
          </cell>
        </row>
        <row r="2495">
          <cell r="F2495" t="str">
            <v>16-806-001</v>
          </cell>
        </row>
        <row r="2496">
          <cell r="F2496" t="str">
            <v>16-807-001</v>
          </cell>
        </row>
        <row r="2497">
          <cell r="F2497" t="str">
            <v>16-808-001</v>
          </cell>
        </row>
        <row r="2498">
          <cell r="F2498" t="str">
            <v>16-808-002</v>
          </cell>
        </row>
        <row r="2499">
          <cell r="F2499" t="str">
            <v>16-809-001</v>
          </cell>
        </row>
        <row r="2500">
          <cell r="F2500" t="str">
            <v>16-810-001</v>
          </cell>
        </row>
        <row r="2501">
          <cell r="F2501" t="str">
            <v>16-811-001</v>
          </cell>
        </row>
        <row r="2502">
          <cell r="F2502" t="str">
            <v>16-812-001</v>
          </cell>
        </row>
        <row r="2503">
          <cell r="F2503" t="str">
            <v>16-813-001</v>
          </cell>
        </row>
        <row r="2504">
          <cell r="F2504" t="str">
            <v>16-814-001</v>
          </cell>
        </row>
        <row r="2505">
          <cell r="F2505" t="str">
            <v>16-815-001</v>
          </cell>
        </row>
        <row r="2506">
          <cell r="F2506" t="str">
            <v>16-816-001</v>
          </cell>
        </row>
        <row r="2507">
          <cell r="F2507" t="str">
            <v>16-817-001</v>
          </cell>
        </row>
        <row r="2508">
          <cell r="F2508" t="str">
            <v>16-818-001</v>
          </cell>
        </row>
        <row r="2509">
          <cell r="F2509" t="str">
            <v>16-819-001</v>
          </cell>
        </row>
        <row r="2510">
          <cell r="F2510" t="str">
            <v>16-820-001</v>
          </cell>
        </row>
        <row r="2511">
          <cell r="F2511" t="str">
            <v>16-821-001</v>
          </cell>
        </row>
        <row r="2512">
          <cell r="F2512" t="str">
            <v>16-822-001</v>
          </cell>
        </row>
        <row r="2513">
          <cell r="F2513" t="str">
            <v>16-823-001</v>
          </cell>
        </row>
        <row r="2514">
          <cell r="F2514" t="str">
            <v>16-823-002</v>
          </cell>
        </row>
        <row r="2515">
          <cell r="F2515" t="str">
            <v>16-824-001</v>
          </cell>
        </row>
        <row r="2516">
          <cell r="F2516" t="str">
            <v>16-825-001</v>
          </cell>
        </row>
        <row r="2517">
          <cell r="F2517" t="str">
            <v>16-826-001</v>
          </cell>
        </row>
        <row r="2518">
          <cell r="F2518" t="str">
            <v>16-827-001</v>
          </cell>
        </row>
        <row r="2519">
          <cell r="F2519" t="str">
            <v>16-828-001</v>
          </cell>
        </row>
        <row r="2520">
          <cell r="F2520" t="str">
            <v>16-829-001</v>
          </cell>
        </row>
        <row r="2521">
          <cell r="F2521" t="str">
            <v>16-830-001</v>
          </cell>
        </row>
        <row r="2522">
          <cell r="F2522" t="str">
            <v>16-830-002</v>
          </cell>
        </row>
        <row r="2523">
          <cell r="F2523" t="str">
            <v>16-831-001</v>
          </cell>
        </row>
        <row r="2524">
          <cell r="F2524" t="str">
            <v>16-832-001</v>
          </cell>
        </row>
        <row r="2525">
          <cell r="F2525" t="str">
            <v>16-833-001</v>
          </cell>
        </row>
        <row r="2526">
          <cell r="F2526" t="str">
            <v>16-834-001</v>
          </cell>
        </row>
        <row r="2527">
          <cell r="F2527" t="str">
            <v>16-835-001</v>
          </cell>
        </row>
        <row r="2528">
          <cell r="F2528" t="str">
            <v>16-836-001</v>
          </cell>
        </row>
        <row r="2529">
          <cell r="F2529" t="str">
            <v>16-837-001</v>
          </cell>
        </row>
        <row r="2530">
          <cell r="F2530" t="str">
            <v>16-838-001</v>
          </cell>
        </row>
        <row r="2531">
          <cell r="F2531" t="str">
            <v>16-839-001</v>
          </cell>
        </row>
        <row r="2532">
          <cell r="F2532" t="str">
            <v>16-840-001</v>
          </cell>
        </row>
        <row r="2533">
          <cell r="F2533" t="str">
            <v>16-841-001</v>
          </cell>
        </row>
        <row r="2534">
          <cell r="F2534" t="str">
            <v>16-842-001</v>
          </cell>
        </row>
        <row r="2535">
          <cell r="F2535" t="str">
            <v>16-843-001</v>
          </cell>
        </row>
        <row r="2536">
          <cell r="F2536" t="str">
            <v>16-844-001</v>
          </cell>
        </row>
        <row r="2537">
          <cell r="F2537" t="str">
            <v>16-845-001</v>
          </cell>
        </row>
        <row r="2538">
          <cell r="F2538" t="str">
            <v>16-846-001</v>
          </cell>
        </row>
        <row r="2539">
          <cell r="F2539" t="str">
            <v>16-847-001</v>
          </cell>
        </row>
        <row r="2540">
          <cell r="F2540" t="str">
            <v>16-847-002</v>
          </cell>
        </row>
        <row r="2541">
          <cell r="F2541" t="str">
            <v>16-847-003</v>
          </cell>
        </row>
        <row r="2542">
          <cell r="F2542" t="str">
            <v>16-847-004</v>
          </cell>
        </row>
        <row r="2543">
          <cell r="F2543" t="str">
            <v>16-847-005</v>
          </cell>
        </row>
        <row r="2544">
          <cell r="F2544" t="str">
            <v>16-847-006</v>
          </cell>
        </row>
        <row r="2545">
          <cell r="F2545" t="str">
            <v>16-847-007</v>
          </cell>
        </row>
        <row r="2546">
          <cell r="F2546" t="str">
            <v>16-847-008</v>
          </cell>
        </row>
        <row r="2547">
          <cell r="F2547" t="str">
            <v>16-847-009</v>
          </cell>
        </row>
        <row r="2548">
          <cell r="F2548" t="str">
            <v>16-847-010</v>
          </cell>
        </row>
        <row r="2549">
          <cell r="F2549" t="str">
            <v>16-847-011</v>
          </cell>
        </row>
        <row r="2550">
          <cell r="F2550" t="str">
            <v>16-847-012</v>
          </cell>
        </row>
        <row r="2551">
          <cell r="F2551" t="str">
            <v>16-847-013</v>
          </cell>
        </row>
        <row r="2552">
          <cell r="F2552" t="str">
            <v>16-847-014</v>
          </cell>
        </row>
        <row r="2553">
          <cell r="F2553" t="str">
            <v>16-847-015</v>
          </cell>
        </row>
        <row r="2554">
          <cell r="F2554" t="str">
            <v>16-847-016</v>
          </cell>
        </row>
        <row r="2555">
          <cell r="F2555" t="str">
            <v>16-847-017</v>
          </cell>
        </row>
        <row r="2556">
          <cell r="F2556" t="str">
            <v>16-847-018</v>
          </cell>
        </row>
        <row r="2557">
          <cell r="F2557" t="str">
            <v>16-847-019</v>
          </cell>
        </row>
        <row r="2558">
          <cell r="F2558" t="str">
            <v>16-847-020</v>
          </cell>
        </row>
        <row r="2559">
          <cell r="F2559" t="str">
            <v>16-847-021</v>
          </cell>
        </row>
        <row r="2560">
          <cell r="F2560" t="str">
            <v>16-847-022</v>
          </cell>
        </row>
        <row r="2561">
          <cell r="F2561" t="str">
            <v>16-847-023</v>
          </cell>
        </row>
        <row r="2562">
          <cell r="F2562" t="str">
            <v>16-847-024</v>
          </cell>
        </row>
        <row r="2563">
          <cell r="F2563" t="str">
            <v>16-847-025</v>
          </cell>
        </row>
        <row r="2564">
          <cell r="F2564" t="str">
            <v>16-850-001</v>
          </cell>
        </row>
        <row r="2565">
          <cell r="F2565" t="str">
            <v>16-850-002</v>
          </cell>
        </row>
        <row r="2566">
          <cell r="F2566" t="str">
            <v>16-850-003</v>
          </cell>
        </row>
        <row r="2567">
          <cell r="F2567" t="str">
            <v>16-850-004</v>
          </cell>
        </row>
        <row r="2568">
          <cell r="F2568" t="str">
            <v>16-850-005</v>
          </cell>
        </row>
        <row r="2569">
          <cell r="F2569" t="str">
            <v>16-850-010</v>
          </cell>
        </row>
        <row r="2570">
          <cell r="F2570" t="str">
            <v>16-850-020</v>
          </cell>
        </row>
        <row r="2571">
          <cell r="F2571" t="str">
            <v>16-850-030</v>
          </cell>
        </row>
        <row r="2572">
          <cell r="F2572" t="str">
            <v>16-850-040</v>
          </cell>
        </row>
        <row r="2573">
          <cell r="F2573" t="str">
            <v>16-850-050</v>
          </cell>
        </row>
        <row r="2574">
          <cell r="F2574" t="str">
            <v>16-850-060</v>
          </cell>
        </row>
        <row r="2575">
          <cell r="F2575" t="str">
            <v>16-850-070</v>
          </cell>
        </row>
        <row r="2576">
          <cell r="F2576" t="str">
            <v>16-850-080</v>
          </cell>
        </row>
        <row r="2577">
          <cell r="F2577" t="str">
            <v>16-850-090</v>
          </cell>
        </row>
        <row r="2578">
          <cell r="F2578" t="str">
            <v>16-850-100</v>
          </cell>
        </row>
        <row r="2579">
          <cell r="F2579" t="str">
            <v>16-850-110</v>
          </cell>
        </row>
        <row r="2580">
          <cell r="F2580" t="str">
            <v>16-850-120</v>
          </cell>
        </row>
        <row r="2581">
          <cell r="F2581" t="str">
            <v>16-850-130</v>
          </cell>
        </row>
        <row r="2582">
          <cell r="F2582" t="str">
            <v>16-850-140</v>
          </cell>
        </row>
        <row r="2583">
          <cell r="F2583" t="str">
            <v>16-850-150</v>
          </cell>
        </row>
        <row r="2584">
          <cell r="F2584" t="str">
            <v>16-850-160</v>
          </cell>
        </row>
        <row r="2585">
          <cell r="F2585" t="str">
            <v>16-850-170</v>
          </cell>
        </row>
        <row r="2586">
          <cell r="F2586" t="str">
            <v>16-850-180</v>
          </cell>
        </row>
        <row r="2587">
          <cell r="F2587" t="str">
            <v>16-850-190</v>
          </cell>
        </row>
        <row r="2588">
          <cell r="F2588" t="str">
            <v>16-850-200</v>
          </cell>
        </row>
        <row r="2589">
          <cell r="F2589" t="str">
            <v>16-850-210</v>
          </cell>
        </row>
        <row r="2590">
          <cell r="F2590" t="str">
            <v>16-850-220</v>
          </cell>
        </row>
        <row r="2591">
          <cell r="F2591" t="str">
            <v>16-850-230</v>
          </cell>
        </row>
        <row r="2592">
          <cell r="F2592" t="str">
            <v>16-850-240</v>
          </cell>
        </row>
        <row r="2593">
          <cell r="F2593" t="str">
            <v>16-850-250</v>
          </cell>
        </row>
        <row r="2594">
          <cell r="F2594" t="str">
            <v>16-850-260</v>
          </cell>
        </row>
        <row r="2595">
          <cell r="F2595" t="str">
            <v>16-850-270</v>
          </cell>
        </row>
        <row r="2596">
          <cell r="F2596" t="str">
            <v>16-850-280</v>
          </cell>
        </row>
        <row r="2597">
          <cell r="F2597" t="str">
            <v>16-850-290</v>
          </cell>
        </row>
        <row r="2598">
          <cell r="F2598" t="str">
            <v>16-850-300</v>
          </cell>
        </row>
        <row r="2599">
          <cell r="F2599" t="str">
            <v>16-850-310</v>
          </cell>
        </row>
        <row r="2600">
          <cell r="F2600" t="str">
            <v>16-850-320</v>
          </cell>
        </row>
        <row r="2601">
          <cell r="F2601" t="str">
            <v>16-850-330</v>
          </cell>
        </row>
        <row r="2602">
          <cell r="F2602" t="str">
            <v>16-850-340</v>
          </cell>
        </row>
        <row r="2603">
          <cell r="F2603" t="str">
            <v>16-850-350</v>
          </cell>
        </row>
        <row r="2604">
          <cell r="F2604" t="str">
            <v>16-850-360</v>
          </cell>
        </row>
        <row r="2605">
          <cell r="F2605" t="str">
            <v>16-850-370</v>
          </cell>
        </row>
        <row r="2606">
          <cell r="F2606" t="str">
            <v>16-850-380</v>
          </cell>
        </row>
        <row r="2607">
          <cell r="F2607" t="str">
            <v>16-850-390</v>
          </cell>
        </row>
        <row r="2608">
          <cell r="F2608" t="str">
            <v>16-850-400</v>
          </cell>
        </row>
        <row r="2609">
          <cell r="F2609" t="str">
            <v>16-850-410</v>
          </cell>
        </row>
        <row r="2610">
          <cell r="F2610" t="str">
            <v>16-850-420</v>
          </cell>
        </row>
        <row r="2611">
          <cell r="F2611" t="str">
            <v>16-850-430</v>
          </cell>
        </row>
        <row r="2612">
          <cell r="F2612" t="str">
            <v>16-850-440</v>
          </cell>
        </row>
        <row r="2613">
          <cell r="F2613" t="str">
            <v>16-850-450</v>
          </cell>
        </row>
        <row r="2614">
          <cell r="F2614" t="str">
            <v>16-850-460</v>
          </cell>
        </row>
        <row r="2615">
          <cell r="F2615" t="str">
            <v>16-850-470</v>
          </cell>
        </row>
        <row r="2616">
          <cell r="F2616" t="str">
            <v>16-850-480</v>
          </cell>
        </row>
        <row r="2617">
          <cell r="F2617" t="str">
            <v>16-850-490</v>
          </cell>
        </row>
        <row r="2618">
          <cell r="F2618" t="str">
            <v>16-850-500</v>
          </cell>
        </row>
        <row r="2619">
          <cell r="F2619" t="str">
            <v>16-850-510</v>
          </cell>
        </row>
        <row r="2620">
          <cell r="F2620" t="str">
            <v>16-851-001</v>
          </cell>
        </row>
        <row r="2621">
          <cell r="F2621" t="str">
            <v>16-851-002</v>
          </cell>
        </row>
        <row r="2622">
          <cell r="F2622" t="str">
            <v>16-851-003</v>
          </cell>
        </row>
        <row r="2623">
          <cell r="F2623" t="str">
            <v>16-851-004</v>
          </cell>
        </row>
        <row r="2624">
          <cell r="F2624" t="str">
            <v>16-851-005</v>
          </cell>
        </row>
        <row r="2625">
          <cell r="F2625" t="str">
            <v>16-851-006</v>
          </cell>
        </row>
        <row r="2626">
          <cell r="F2626" t="str">
            <v>16-851-007</v>
          </cell>
        </row>
        <row r="2627">
          <cell r="F2627" t="str">
            <v>16-851-008</v>
          </cell>
        </row>
        <row r="2628">
          <cell r="F2628" t="str">
            <v>16-851-009</v>
          </cell>
        </row>
        <row r="2629">
          <cell r="F2629" t="str">
            <v>16-851-010</v>
          </cell>
        </row>
        <row r="2630">
          <cell r="F2630" t="str">
            <v>16-851-011</v>
          </cell>
        </row>
        <row r="2631">
          <cell r="F2631" t="str">
            <v>16-851-012</v>
          </cell>
        </row>
        <row r="2632">
          <cell r="F2632" t="str">
            <v>16-851-013</v>
          </cell>
        </row>
        <row r="2633">
          <cell r="F2633" t="str">
            <v>16-851-014</v>
          </cell>
        </row>
        <row r="2634">
          <cell r="F2634" t="str">
            <v>16-851-015</v>
          </cell>
        </row>
        <row r="2635">
          <cell r="F2635" t="str">
            <v>16-851-016</v>
          </cell>
        </row>
        <row r="2636">
          <cell r="F2636" t="str">
            <v>16-860-001</v>
          </cell>
        </row>
        <row r="2637">
          <cell r="F2637" t="str">
            <v>16-860-002</v>
          </cell>
        </row>
        <row r="2638">
          <cell r="F2638" t="str">
            <v>16-860-003</v>
          </cell>
        </row>
        <row r="2639">
          <cell r="F2639" t="str">
            <v>16-860-004</v>
          </cell>
        </row>
        <row r="2640">
          <cell r="F2640" t="str">
            <v>16-860-005</v>
          </cell>
        </row>
        <row r="2641">
          <cell r="F2641" t="str">
            <v>16-860-006</v>
          </cell>
        </row>
        <row r="2642">
          <cell r="F2642" t="str">
            <v>16-860-007</v>
          </cell>
        </row>
        <row r="2643">
          <cell r="F2643" t="str">
            <v>16-860-008</v>
          </cell>
        </row>
        <row r="2644">
          <cell r="F2644" t="str">
            <v>16-860-009</v>
          </cell>
        </row>
        <row r="2645">
          <cell r="F2645" t="str">
            <v>16-860-010</v>
          </cell>
        </row>
        <row r="2646">
          <cell r="F2646" t="str">
            <v>16-860-011</v>
          </cell>
        </row>
        <row r="2647">
          <cell r="F2647" t="str">
            <v>16-860-012</v>
          </cell>
        </row>
        <row r="2648">
          <cell r="F2648" t="str">
            <v>16-860-013</v>
          </cell>
        </row>
        <row r="2649">
          <cell r="F2649" t="str">
            <v>16-860-014</v>
          </cell>
        </row>
        <row r="2650">
          <cell r="F2650" t="str">
            <v>16-860-015</v>
          </cell>
        </row>
        <row r="2651">
          <cell r="F2651" t="str">
            <v>16-860-016</v>
          </cell>
        </row>
        <row r="2652">
          <cell r="F2652" t="str">
            <v>16-860-017</v>
          </cell>
        </row>
        <row r="2653">
          <cell r="F2653" t="str">
            <v>16-860-018</v>
          </cell>
        </row>
        <row r="2654">
          <cell r="F2654" t="str">
            <v>16-860-019</v>
          </cell>
        </row>
        <row r="2655">
          <cell r="F2655" t="str">
            <v>16-860-020</v>
          </cell>
        </row>
        <row r="2656">
          <cell r="F2656" t="str">
            <v>16-860-021</v>
          </cell>
        </row>
        <row r="2657">
          <cell r="F2657" t="str">
            <v>16-860-022</v>
          </cell>
        </row>
        <row r="2658">
          <cell r="F2658" t="str">
            <v>16-860-023</v>
          </cell>
        </row>
        <row r="2659">
          <cell r="F2659" t="str">
            <v>16-860-024</v>
          </cell>
        </row>
        <row r="2660">
          <cell r="F2660" t="str">
            <v>16-861-001</v>
          </cell>
        </row>
        <row r="2661">
          <cell r="F2661" t="str">
            <v>16-861-002</v>
          </cell>
        </row>
        <row r="2662">
          <cell r="F2662" t="str">
            <v>16-861-003</v>
          </cell>
        </row>
        <row r="2663">
          <cell r="F2663" t="str">
            <v>16-861-004</v>
          </cell>
        </row>
        <row r="2664">
          <cell r="F2664" t="str">
            <v>16-861-005</v>
          </cell>
        </row>
        <row r="2665">
          <cell r="F2665" t="str">
            <v>16-861-006</v>
          </cell>
        </row>
        <row r="2666">
          <cell r="F2666" t="str">
            <v>16-861-007</v>
          </cell>
        </row>
        <row r="2667">
          <cell r="F2667" t="str">
            <v>16-861-008</v>
          </cell>
        </row>
        <row r="2668">
          <cell r="F2668" t="str">
            <v>16-861-009</v>
          </cell>
        </row>
        <row r="2669">
          <cell r="F2669" t="str">
            <v>16-861-010</v>
          </cell>
        </row>
        <row r="2670">
          <cell r="F2670" t="str">
            <v>16-861-011</v>
          </cell>
        </row>
        <row r="2671">
          <cell r="F2671" t="str">
            <v>16-861-012</v>
          </cell>
        </row>
        <row r="2672">
          <cell r="F2672" t="str">
            <v>16-862-001</v>
          </cell>
        </row>
        <row r="2673">
          <cell r="F2673" t="str">
            <v>16-862-002</v>
          </cell>
        </row>
        <row r="2674">
          <cell r="F2674" t="str">
            <v>16-863-001</v>
          </cell>
        </row>
        <row r="2675">
          <cell r="F2675" t="str">
            <v>16-863-002</v>
          </cell>
        </row>
        <row r="2676">
          <cell r="F2676" t="str">
            <v>16-863-003</v>
          </cell>
        </row>
        <row r="2677">
          <cell r="F2677" t="str">
            <v>16-863-004</v>
          </cell>
        </row>
        <row r="2678">
          <cell r="F2678" t="str">
            <v>16-863-005</v>
          </cell>
        </row>
        <row r="2679">
          <cell r="F2679" t="str">
            <v>16-863-006</v>
          </cell>
        </row>
        <row r="2680">
          <cell r="F2680" t="str">
            <v>16-863-007</v>
          </cell>
        </row>
        <row r="2681">
          <cell r="F2681" t="str">
            <v>16-863-008</v>
          </cell>
        </row>
        <row r="2682">
          <cell r="F2682" t="str">
            <v>16-863-009</v>
          </cell>
        </row>
        <row r="2683">
          <cell r="F2683" t="str">
            <v>16-863-010</v>
          </cell>
        </row>
        <row r="2684">
          <cell r="F2684" t="str">
            <v>16-863-011</v>
          </cell>
        </row>
        <row r="2685">
          <cell r="F2685" t="str">
            <v>16-863-012</v>
          </cell>
        </row>
        <row r="2686">
          <cell r="F2686" t="str">
            <v>16-863-013</v>
          </cell>
        </row>
        <row r="2687">
          <cell r="F2687" t="str">
            <v>16-863-014</v>
          </cell>
        </row>
        <row r="2688">
          <cell r="F2688" t="str">
            <v>16-863-015</v>
          </cell>
        </row>
        <row r="2689">
          <cell r="F2689" t="str">
            <v>16-863-016</v>
          </cell>
        </row>
        <row r="2690">
          <cell r="F2690" t="str">
            <v>16-863-017</v>
          </cell>
        </row>
        <row r="2691">
          <cell r="F2691" t="str">
            <v>16-863-018</v>
          </cell>
        </row>
        <row r="2692">
          <cell r="F2692" t="str">
            <v>16-863-019</v>
          </cell>
        </row>
        <row r="2693">
          <cell r="F2693" t="str">
            <v>16-863-020</v>
          </cell>
        </row>
        <row r="2694">
          <cell r="F2694" t="str">
            <v>16-863-021</v>
          </cell>
        </row>
        <row r="2695">
          <cell r="F2695" t="str">
            <v>16-863-022</v>
          </cell>
        </row>
        <row r="2696">
          <cell r="F2696" t="str">
            <v>16-863-023</v>
          </cell>
        </row>
        <row r="2697">
          <cell r="F2697" t="str">
            <v>16-863-024</v>
          </cell>
        </row>
        <row r="2698">
          <cell r="F2698" t="str">
            <v>16-863-025</v>
          </cell>
        </row>
        <row r="2699">
          <cell r="F2699" t="str">
            <v>16-863-026</v>
          </cell>
        </row>
        <row r="2700">
          <cell r="F2700" t="str">
            <v>16-863-027</v>
          </cell>
        </row>
        <row r="2701">
          <cell r="F2701" t="str">
            <v>16-863-028</v>
          </cell>
        </row>
        <row r="2702">
          <cell r="F2702" t="str">
            <v>16-863-029</v>
          </cell>
        </row>
        <row r="2703">
          <cell r="F2703" t="str">
            <v>16-863-030</v>
          </cell>
        </row>
        <row r="2704">
          <cell r="F2704" t="str">
            <v>16-863-031</v>
          </cell>
        </row>
        <row r="2705">
          <cell r="F2705" t="str">
            <v>16-863-032</v>
          </cell>
        </row>
        <row r="2706">
          <cell r="F2706" t="str">
            <v>16-863-033</v>
          </cell>
        </row>
        <row r="2707">
          <cell r="F2707" t="str">
            <v>16-863-034</v>
          </cell>
        </row>
        <row r="2708">
          <cell r="F2708" t="str">
            <v>16-863-035</v>
          </cell>
        </row>
        <row r="2709">
          <cell r="F2709" t="str">
            <v>16-863-036</v>
          </cell>
        </row>
        <row r="2710">
          <cell r="F2710" t="str">
            <v>16-863-037</v>
          </cell>
        </row>
        <row r="2711">
          <cell r="F2711" t="str">
            <v>16-863-038</v>
          </cell>
        </row>
        <row r="2712">
          <cell r="F2712" t="str">
            <v>16-863-039</v>
          </cell>
        </row>
        <row r="2713">
          <cell r="F2713" t="str">
            <v>16-863-040</v>
          </cell>
        </row>
        <row r="2714">
          <cell r="F2714" t="str">
            <v>16-863-041</v>
          </cell>
        </row>
        <row r="2715">
          <cell r="F2715" t="str">
            <v>16-863-042</v>
          </cell>
        </row>
        <row r="2716">
          <cell r="F2716" t="str">
            <v>16-863-043</v>
          </cell>
        </row>
        <row r="2717">
          <cell r="F2717" t="str">
            <v>16-863-044</v>
          </cell>
        </row>
        <row r="2718">
          <cell r="F2718" t="str">
            <v>16-863-045</v>
          </cell>
        </row>
        <row r="2719">
          <cell r="F2719" t="str">
            <v>16-863-046</v>
          </cell>
        </row>
        <row r="2720">
          <cell r="F2720" t="str">
            <v>16-863-047</v>
          </cell>
        </row>
        <row r="2721">
          <cell r="F2721" t="str">
            <v>16-863-048</v>
          </cell>
        </row>
        <row r="2722">
          <cell r="F2722" t="str">
            <v>16-863-049</v>
          </cell>
        </row>
        <row r="2723">
          <cell r="F2723" t="str">
            <v>16-863-050</v>
          </cell>
        </row>
        <row r="2724">
          <cell r="F2724" t="str">
            <v>16-863-051</v>
          </cell>
        </row>
        <row r="2725">
          <cell r="F2725" t="str">
            <v>16-863-052</v>
          </cell>
        </row>
        <row r="2726">
          <cell r="F2726" t="str">
            <v>16-863-053</v>
          </cell>
        </row>
        <row r="2727">
          <cell r="F2727" t="str">
            <v>16-863-054</v>
          </cell>
        </row>
        <row r="2728">
          <cell r="F2728" t="str">
            <v>16-863-055</v>
          </cell>
        </row>
        <row r="2729">
          <cell r="F2729" t="str">
            <v>16-863-056</v>
          </cell>
        </row>
        <row r="2730">
          <cell r="F2730" t="str">
            <v>16-863-057</v>
          </cell>
        </row>
        <row r="2731">
          <cell r="F2731" t="str">
            <v>16-863-058</v>
          </cell>
        </row>
        <row r="2732">
          <cell r="F2732" t="str">
            <v>16-863-059</v>
          </cell>
        </row>
        <row r="2733">
          <cell r="F2733" t="str">
            <v>16-863-060</v>
          </cell>
        </row>
        <row r="2734">
          <cell r="F2734" t="str">
            <v>16-863-061</v>
          </cell>
        </row>
        <row r="2735">
          <cell r="F2735" t="str">
            <v>16-863-062</v>
          </cell>
        </row>
        <row r="2736">
          <cell r="F2736" t="str">
            <v>16-863-090</v>
          </cell>
        </row>
        <row r="2737">
          <cell r="F2737" t="str">
            <v>16-865-001</v>
          </cell>
        </row>
        <row r="2738">
          <cell r="F2738" t="str">
            <v>16-870-001</v>
          </cell>
        </row>
        <row r="2739">
          <cell r="F2739" t="str">
            <v>16-870-002</v>
          </cell>
        </row>
        <row r="2740">
          <cell r="F2740" t="str">
            <v>16-870-003</v>
          </cell>
        </row>
        <row r="2741">
          <cell r="F2741" t="str">
            <v>16-870-004</v>
          </cell>
        </row>
        <row r="2742">
          <cell r="F2742" t="str">
            <v>16-870-005</v>
          </cell>
        </row>
        <row r="2743">
          <cell r="F2743" t="str">
            <v>16-870-006</v>
          </cell>
        </row>
        <row r="2744">
          <cell r="F2744" t="str">
            <v>16-870-007</v>
          </cell>
        </row>
        <row r="2745">
          <cell r="F2745" t="str">
            <v>16-870-008</v>
          </cell>
        </row>
        <row r="2746">
          <cell r="F2746" t="str">
            <v>16-870-009</v>
          </cell>
        </row>
        <row r="2747">
          <cell r="F2747" t="str">
            <v>16-870-010</v>
          </cell>
        </row>
        <row r="2748">
          <cell r="F2748" t="str">
            <v>16-870-011</v>
          </cell>
        </row>
        <row r="2749">
          <cell r="F2749" t="str">
            <v>16-870-012</v>
          </cell>
        </row>
        <row r="2750">
          <cell r="F2750" t="str">
            <v>16-870-013</v>
          </cell>
        </row>
        <row r="2751">
          <cell r="F2751" t="str">
            <v>16-870-014</v>
          </cell>
        </row>
        <row r="2752">
          <cell r="F2752" t="str">
            <v>16-870-015</v>
          </cell>
        </row>
        <row r="2753">
          <cell r="F2753" t="str">
            <v>16-870-016</v>
          </cell>
        </row>
        <row r="2754">
          <cell r="F2754" t="str">
            <v>16-870-017</v>
          </cell>
        </row>
        <row r="2755">
          <cell r="F2755" t="str">
            <v>16-870-018</v>
          </cell>
        </row>
        <row r="2756">
          <cell r="F2756" t="str">
            <v>16-870-019</v>
          </cell>
        </row>
        <row r="2757">
          <cell r="F2757" t="str">
            <v>16-870-020</v>
          </cell>
        </row>
        <row r="2758">
          <cell r="F2758" t="str">
            <v>16-870-021</v>
          </cell>
        </row>
        <row r="2759">
          <cell r="F2759" t="str">
            <v>16-870-022</v>
          </cell>
        </row>
        <row r="2760">
          <cell r="F2760" t="str">
            <v>16-870-023</v>
          </cell>
        </row>
        <row r="2761">
          <cell r="F2761" t="str">
            <v>16-870-024</v>
          </cell>
        </row>
        <row r="2762">
          <cell r="F2762" t="str">
            <v>16-870-025</v>
          </cell>
        </row>
        <row r="2763">
          <cell r="F2763" t="str">
            <v>16-870-026</v>
          </cell>
        </row>
        <row r="2764">
          <cell r="F2764" t="str">
            <v>16-870-027</v>
          </cell>
        </row>
        <row r="2765">
          <cell r="F2765" t="str">
            <v>16-870-028</v>
          </cell>
        </row>
        <row r="2766">
          <cell r="F2766" t="str">
            <v>16-870-029</v>
          </cell>
        </row>
        <row r="2767">
          <cell r="F2767" t="str">
            <v>16-870-030</v>
          </cell>
        </row>
        <row r="2768">
          <cell r="F2768" t="str">
            <v>16-900-000</v>
          </cell>
        </row>
        <row r="2769">
          <cell r="F2769" t="str">
            <v>16-900-001</v>
          </cell>
        </row>
        <row r="2770">
          <cell r="F2770" t="str">
            <v>16-900-002</v>
          </cell>
        </row>
        <row r="2771">
          <cell r="F2771" t="str">
            <v>16-901-001</v>
          </cell>
        </row>
        <row r="2772">
          <cell r="F2772" t="str">
            <v>16-902-001</v>
          </cell>
        </row>
        <row r="2773">
          <cell r="F2773" t="str">
            <v>16-902-002</v>
          </cell>
        </row>
        <row r="2774">
          <cell r="F2774" t="str">
            <v>16-902-003</v>
          </cell>
        </row>
        <row r="2775">
          <cell r="F2775" t="str">
            <v>16-902-004</v>
          </cell>
        </row>
        <row r="2776">
          <cell r="F2776" t="str">
            <v>16-902-005</v>
          </cell>
        </row>
        <row r="2777">
          <cell r="F2777" t="str">
            <v>16-902-006</v>
          </cell>
        </row>
        <row r="2778">
          <cell r="F2778" t="str">
            <v>16-902-007</v>
          </cell>
        </row>
        <row r="2779">
          <cell r="F2779" t="str">
            <v>16-902-008</v>
          </cell>
        </row>
        <row r="2780">
          <cell r="F2780" t="str">
            <v>16-902-009</v>
          </cell>
        </row>
        <row r="2781">
          <cell r="F2781" t="str">
            <v>16-902-010</v>
          </cell>
        </row>
        <row r="2782">
          <cell r="F2782" t="str">
            <v>16-902-011</v>
          </cell>
        </row>
        <row r="2783">
          <cell r="F2783" t="str">
            <v>16-902-012</v>
          </cell>
        </row>
        <row r="2784">
          <cell r="F2784" t="str">
            <v>16-902-013</v>
          </cell>
        </row>
        <row r="2785">
          <cell r="F2785" t="str">
            <v>16-902-014</v>
          </cell>
        </row>
        <row r="2786">
          <cell r="F2786" t="str">
            <v>16-902-015</v>
          </cell>
        </row>
        <row r="2787">
          <cell r="F2787" t="str">
            <v>16-902-016</v>
          </cell>
        </row>
        <row r="2788">
          <cell r="F2788" t="str">
            <v>16-902-017</v>
          </cell>
        </row>
        <row r="2789">
          <cell r="F2789" t="str">
            <v>16-902-018</v>
          </cell>
        </row>
        <row r="2790">
          <cell r="F2790" t="str">
            <v>16-902-019</v>
          </cell>
        </row>
        <row r="2791">
          <cell r="F2791" t="str">
            <v>16-902-020</v>
          </cell>
        </row>
        <row r="2792">
          <cell r="F2792" t="str">
            <v>16-902-021</v>
          </cell>
        </row>
        <row r="2793">
          <cell r="F2793" t="str">
            <v>16-902-022</v>
          </cell>
        </row>
        <row r="2794">
          <cell r="F2794" t="str">
            <v>16-902-023</v>
          </cell>
        </row>
        <row r="2795">
          <cell r="F2795" t="str">
            <v>16-902-024</v>
          </cell>
        </row>
        <row r="2796">
          <cell r="F2796" t="str">
            <v>16-902-025</v>
          </cell>
        </row>
        <row r="2797">
          <cell r="F2797" t="str">
            <v>16-902-026</v>
          </cell>
        </row>
        <row r="2798">
          <cell r="F2798" t="str">
            <v>16-902-027</v>
          </cell>
        </row>
        <row r="2799">
          <cell r="F2799" t="str">
            <v>16-902-028</v>
          </cell>
        </row>
        <row r="2800">
          <cell r="F2800" t="str">
            <v>16-902-029</v>
          </cell>
        </row>
        <row r="2801">
          <cell r="F2801" t="str">
            <v>16-902-030</v>
          </cell>
        </row>
        <row r="2802">
          <cell r="F2802" t="str">
            <v>16-902-031</v>
          </cell>
        </row>
        <row r="2803">
          <cell r="F2803" t="str">
            <v>16-902-032</v>
          </cell>
        </row>
        <row r="2804">
          <cell r="F2804" t="str">
            <v>16-902-033</v>
          </cell>
        </row>
        <row r="2805">
          <cell r="F2805" t="str">
            <v>16-902-034</v>
          </cell>
        </row>
        <row r="2806">
          <cell r="F2806" t="str">
            <v>16-902-035</v>
          </cell>
        </row>
        <row r="2807">
          <cell r="F2807" t="str">
            <v>16-902-036</v>
          </cell>
        </row>
        <row r="2808">
          <cell r="F2808" t="str">
            <v>16-902-037</v>
          </cell>
        </row>
        <row r="2809">
          <cell r="F2809" t="str">
            <v>16-902-038</v>
          </cell>
        </row>
        <row r="2810">
          <cell r="F2810" t="str">
            <v>16-902-039</v>
          </cell>
        </row>
        <row r="2811">
          <cell r="F2811" t="str">
            <v>16-902-040</v>
          </cell>
        </row>
        <row r="2812">
          <cell r="F2812" t="str">
            <v>16-902-041</v>
          </cell>
        </row>
        <row r="2813">
          <cell r="F2813" t="str">
            <v>16-902-042</v>
          </cell>
        </row>
        <row r="2814">
          <cell r="F2814" t="str">
            <v>16-902-043</v>
          </cell>
        </row>
        <row r="2815">
          <cell r="F2815" t="str">
            <v>16-902-044</v>
          </cell>
        </row>
        <row r="2816">
          <cell r="F2816" t="str">
            <v>16-902-045</v>
          </cell>
        </row>
        <row r="2817">
          <cell r="F2817" t="str">
            <v>16-902-046</v>
          </cell>
        </row>
        <row r="2818">
          <cell r="F2818" t="str">
            <v>16-902-047</v>
          </cell>
        </row>
        <row r="2819">
          <cell r="F2819" t="str">
            <v>16-902-048</v>
          </cell>
        </row>
        <row r="2820">
          <cell r="F2820" t="str">
            <v>16-902-049</v>
          </cell>
        </row>
        <row r="2821">
          <cell r="F2821" t="str">
            <v>16-902-050</v>
          </cell>
        </row>
        <row r="2822">
          <cell r="F2822" t="str">
            <v>16-902-051</v>
          </cell>
        </row>
        <row r="2823">
          <cell r="F2823" t="str">
            <v>16-902-052</v>
          </cell>
        </row>
        <row r="2824">
          <cell r="F2824" t="str">
            <v>16-902-053</v>
          </cell>
        </row>
        <row r="2825">
          <cell r="F2825" t="str">
            <v>16-902-054</v>
          </cell>
        </row>
        <row r="2826">
          <cell r="F2826" t="str">
            <v>16-902-055</v>
          </cell>
        </row>
        <row r="2827">
          <cell r="F2827" t="str">
            <v>16-902-056</v>
          </cell>
        </row>
        <row r="2828">
          <cell r="F2828" t="str">
            <v>16-902-057</v>
          </cell>
        </row>
        <row r="2829">
          <cell r="F2829" t="str">
            <v>16-902-058</v>
          </cell>
        </row>
        <row r="2830">
          <cell r="F2830" t="str">
            <v>16-902-059</v>
          </cell>
        </row>
        <row r="2831">
          <cell r="F2831" t="str">
            <v>16-902-060</v>
          </cell>
        </row>
        <row r="2832">
          <cell r="F2832" t="str">
            <v>16-902-061</v>
          </cell>
        </row>
        <row r="2833">
          <cell r="F2833" t="str">
            <v>16-902-062</v>
          </cell>
        </row>
        <row r="2834">
          <cell r="F2834" t="str">
            <v>16-902-063</v>
          </cell>
        </row>
        <row r="2835">
          <cell r="F2835" t="str">
            <v>16-902-064</v>
          </cell>
        </row>
        <row r="2836">
          <cell r="F2836" t="str">
            <v>16-902-065</v>
          </cell>
        </row>
        <row r="2837">
          <cell r="F2837" t="str">
            <v>16-902-066</v>
          </cell>
        </row>
        <row r="2838">
          <cell r="F2838" t="str">
            <v>16-902-067</v>
          </cell>
        </row>
        <row r="2839">
          <cell r="F2839" t="str">
            <v>16-902-068</v>
          </cell>
        </row>
        <row r="2840">
          <cell r="F2840" t="str">
            <v>16-902-069</v>
          </cell>
        </row>
        <row r="2841">
          <cell r="F2841" t="str">
            <v>16-902-070</v>
          </cell>
        </row>
        <row r="2842">
          <cell r="F2842" t="str">
            <v>16-902-071</v>
          </cell>
        </row>
        <row r="2843">
          <cell r="F2843" t="str">
            <v>16-902-072</v>
          </cell>
        </row>
        <row r="2844">
          <cell r="F2844" t="str">
            <v>16-902-073</v>
          </cell>
        </row>
        <row r="2845">
          <cell r="F2845" t="str">
            <v>16-902-074</v>
          </cell>
        </row>
        <row r="2846">
          <cell r="F2846" t="str">
            <v>16-902-075</v>
          </cell>
        </row>
        <row r="2847">
          <cell r="F2847" t="str">
            <v>16-902-076</v>
          </cell>
        </row>
        <row r="2848">
          <cell r="F2848" t="str">
            <v>16-902-077</v>
          </cell>
        </row>
        <row r="2849">
          <cell r="F2849" t="str">
            <v>16-902-078</v>
          </cell>
        </row>
        <row r="2850">
          <cell r="F2850" t="str">
            <v>16-902-079</v>
          </cell>
        </row>
        <row r="2851">
          <cell r="F2851" t="str">
            <v>16-902-080</v>
          </cell>
        </row>
        <row r="2852">
          <cell r="F2852" t="str">
            <v>16-902-081</v>
          </cell>
        </row>
        <row r="2853">
          <cell r="F2853" t="str">
            <v>16-902-082</v>
          </cell>
        </row>
        <row r="2854">
          <cell r="F2854" t="str">
            <v>16-902-083</v>
          </cell>
        </row>
        <row r="2855">
          <cell r="F2855" t="str">
            <v>16-902-084</v>
          </cell>
        </row>
        <row r="2856">
          <cell r="F2856" t="str">
            <v>16-902-085</v>
          </cell>
        </row>
        <row r="2857">
          <cell r="F2857" t="str">
            <v>16-902-086</v>
          </cell>
        </row>
        <row r="2858">
          <cell r="F2858" t="str">
            <v>16-902-087</v>
          </cell>
        </row>
        <row r="2859">
          <cell r="F2859" t="str">
            <v>16-902-088</v>
          </cell>
        </row>
        <row r="2860">
          <cell r="F2860" t="str">
            <v>16-902-089</v>
          </cell>
        </row>
        <row r="2861">
          <cell r="F2861" t="str">
            <v>16-902-090</v>
          </cell>
        </row>
        <row r="2862">
          <cell r="F2862" t="str">
            <v>16-902-091</v>
          </cell>
        </row>
        <row r="2863">
          <cell r="F2863" t="str">
            <v>16-902-092</v>
          </cell>
        </row>
        <row r="2864">
          <cell r="F2864" t="str">
            <v>16-902-093</v>
          </cell>
        </row>
        <row r="2865">
          <cell r="F2865" t="str">
            <v>16-902-094</v>
          </cell>
        </row>
        <row r="2866">
          <cell r="F2866" t="str">
            <v>16-902-095</v>
          </cell>
        </row>
        <row r="2867">
          <cell r="F2867" t="str">
            <v>16-902-096</v>
          </cell>
        </row>
        <row r="2868">
          <cell r="F2868" t="str">
            <v>16-902-097</v>
          </cell>
        </row>
        <row r="2869">
          <cell r="F2869" t="str">
            <v>16-902-098</v>
          </cell>
        </row>
        <row r="2870">
          <cell r="F2870" t="str">
            <v>16-902-099</v>
          </cell>
        </row>
        <row r="2871">
          <cell r="F2871" t="str">
            <v>16-902-100</v>
          </cell>
        </row>
        <row r="2872">
          <cell r="F2872" t="str">
            <v>16-902-101</v>
          </cell>
        </row>
        <row r="2873">
          <cell r="F2873" t="str">
            <v>16-902-102</v>
          </cell>
        </row>
        <row r="2874">
          <cell r="F2874" t="str">
            <v>16-902-103</v>
          </cell>
        </row>
        <row r="2875">
          <cell r="F2875" t="str">
            <v>16-902-104</v>
          </cell>
        </row>
        <row r="2876">
          <cell r="F2876" t="str">
            <v>16-902-105</v>
          </cell>
        </row>
        <row r="2877">
          <cell r="F2877" t="str">
            <v>16-902-106</v>
          </cell>
        </row>
        <row r="2878">
          <cell r="F2878" t="str">
            <v>16-902-107</v>
          </cell>
        </row>
        <row r="2879">
          <cell r="F2879" t="str">
            <v>16-902-108</v>
          </cell>
        </row>
        <row r="2880">
          <cell r="F2880" t="str">
            <v>16-902-109</v>
          </cell>
        </row>
        <row r="2881">
          <cell r="F2881" t="str">
            <v>16-902-110</v>
          </cell>
        </row>
        <row r="2882">
          <cell r="F2882" t="str">
            <v>16-902-111</v>
          </cell>
        </row>
        <row r="2883">
          <cell r="F2883" t="str">
            <v>16-902-112</v>
          </cell>
        </row>
        <row r="2884">
          <cell r="F2884" t="str">
            <v>16-902-113</v>
          </cell>
        </row>
        <row r="2885">
          <cell r="F2885" t="str">
            <v>16-902-114</v>
          </cell>
        </row>
        <row r="2886">
          <cell r="F2886" t="str">
            <v>16-902-115</v>
          </cell>
        </row>
        <row r="2887">
          <cell r="F2887" t="str">
            <v>16-902-116</v>
          </cell>
        </row>
        <row r="2888">
          <cell r="F2888" t="str">
            <v>16-902-117</v>
          </cell>
        </row>
        <row r="2889">
          <cell r="F2889" t="str">
            <v>16-902-118</v>
          </cell>
        </row>
        <row r="2890">
          <cell r="F2890" t="str">
            <v>16-902-119</v>
          </cell>
        </row>
        <row r="2891">
          <cell r="F2891" t="str">
            <v>16-902-120</v>
          </cell>
        </row>
        <row r="2892">
          <cell r="F2892" t="str">
            <v>16-902-121</v>
          </cell>
        </row>
        <row r="2893">
          <cell r="F2893" t="str">
            <v>16-902-122</v>
          </cell>
        </row>
        <row r="2894">
          <cell r="F2894" t="str">
            <v>16-902-123</v>
          </cell>
        </row>
        <row r="2895">
          <cell r="F2895" t="str">
            <v>16-902-124</v>
          </cell>
        </row>
        <row r="2896">
          <cell r="F2896" t="str">
            <v>16-902-125</v>
          </cell>
        </row>
        <row r="2897">
          <cell r="F2897" t="str">
            <v>16-902-126</v>
          </cell>
        </row>
        <row r="2898">
          <cell r="F2898" t="str">
            <v>16-902-127</v>
          </cell>
        </row>
        <row r="2899">
          <cell r="F2899" t="str">
            <v>16-902-128</v>
          </cell>
        </row>
        <row r="2900">
          <cell r="F2900" t="str">
            <v>16-902-129</v>
          </cell>
        </row>
        <row r="2901">
          <cell r="F2901" t="str">
            <v>16-902-130</v>
          </cell>
        </row>
        <row r="2902">
          <cell r="F2902" t="str">
            <v>16-902-131</v>
          </cell>
        </row>
        <row r="2903">
          <cell r="F2903" t="str">
            <v>16-902-132</v>
          </cell>
        </row>
        <row r="2904">
          <cell r="F2904" t="str">
            <v>16-902-133</v>
          </cell>
        </row>
        <row r="2905">
          <cell r="F2905" t="str">
            <v>16-902-134</v>
          </cell>
        </row>
        <row r="2906">
          <cell r="F2906" t="str">
            <v>16-902-135</v>
          </cell>
        </row>
        <row r="2907">
          <cell r="F2907" t="str">
            <v>16-902-136</v>
          </cell>
        </row>
        <row r="2908">
          <cell r="F2908" t="str">
            <v>16-902-137</v>
          </cell>
        </row>
        <row r="2909">
          <cell r="F2909" t="str">
            <v>16-902-138</v>
          </cell>
        </row>
        <row r="2910">
          <cell r="F2910" t="str">
            <v>16-902-139</v>
          </cell>
        </row>
        <row r="2911">
          <cell r="F2911" t="str">
            <v>16-902-140</v>
          </cell>
        </row>
        <row r="2912">
          <cell r="F2912" t="str">
            <v>16-902-141</v>
          </cell>
        </row>
        <row r="2913">
          <cell r="F2913" t="str">
            <v>16-902-142</v>
          </cell>
        </row>
        <row r="2914">
          <cell r="F2914" t="str">
            <v>16-902-143</v>
          </cell>
        </row>
        <row r="2915">
          <cell r="F2915" t="str">
            <v>16-902-144</v>
          </cell>
        </row>
        <row r="2916">
          <cell r="F2916" t="str">
            <v>16-902-145</v>
          </cell>
        </row>
        <row r="2917">
          <cell r="F2917" t="str">
            <v>16-902-146</v>
          </cell>
        </row>
        <row r="2918">
          <cell r="F2918" t="str">
            <v>16-902-147</v>
          </cell>
        </row>
        <row r="2919">
          <cell r="F2919" t="str">
            <v>16-902-148</v>
          </cell>
        </row>
        <row r="2920">
          <cell r="F2920" t="str">
            <v>16-903-001</v>
          </cell>
        </row>
        <row r="2921">
          <cell r="F2921" t="str">
            <v>16-903-002</v>
          </cell>
        </row>
        <row r="2922">
          <cell r="F2922" t="str">
            <v>16-904-001</v>
          </cell>
        </row>
        <row r="2923">
          <cell r="F2923" t="str">
            <v>16-904-002</v>
          </cell>
        </row>
        <row r="2924">
          <cell r="F2924" t="str">
            <v>16-904-003</v>
          </cell>
        </row>
        <row r="2925">
          <cell r="F2925" t="str">
            <v>16-904-004</v>
          </cell>
        </row>
        <row r="2926">
          <cell r="F2926" t="str">
            <v>16-904-005</v>
          </cell>
        </row>
        <row r="2927">
          <cell r="F2927" t="str">
            <v>16-904-006</v>
          </cell>
        </row>
        <row r="2928">
          <cell r="F2928" t="str">
            <v>16-904-007</v>
          </cell>
        </row>
        <row r="2929">
          <cell r="F2929" t="str">
            <v>16-904-008</v>
          </cell>
        </row>
        <row r="2930">
          <cell r="F2930" t="str">
            <v>16-904-009</v>
          </cell>
        </row>
        <row r="2931">
          <cell r="F2931" t="str">
            <v>16-904-010</v>
          </cell>
        </row>
        <row r="2932">
          <cell r="F2932" t="str">
            <v>16-904-011</v>
          </cell>
        </row>
        <row r="2933">
          <cell r="F2933" t="str">
            <v>16-904-012</v>
          </cell>
        </row>
        <row r="2934">
          <cell r="F2934" t="str">
            <v>16-904-013</v>
          </cell>
        </row>
        <row r="2935">
          <cell r="F2935" t="str">
            <v>16-904-014</v>
          </cell>
        </row>
        <row r="2936">
          <cell r="F2936" t="str">
            <v>16-904-015</v>
          </cell>
        </row>
        <row r="2937">
          <cell r="F2937" t="str">
            <v>16-915-915</v>
          </cell>
        </row>
        <row r="2938">
          <cell r="F2938" t="str">
            <v>16-919-919</v>
          </cell>
        </row>
        <row r="2939">
          <cell r="F2939" t="str">
            <v>16-919-920</v>
          </cell>
        </row>
        <row r="2940">
          <cell r="F2940" t="str">
            <v>16-919-921</v>
          </cell>
        </row>
        <row r="2941">
          <cell r="F2941" t="str">
            <v>16-920-001</v>
          </cell>
        </row>
        <row r="2942">
          <cell r="F2942" t="str">
            <v>16-920-002</v>
          </cell>
        </row>
        <row r="2943">
          <cell r="F2943" t="str">
            <v>16-920-003</v>
          </cell>
        </row>
        <row r="2944">
          <cell r="F2944" t="str">
            <v>16-920-004</v>
          </cell>
        </row>
        <row r="2945">
          <cell r="F2945" t="str">
            <v>16-920-005</v>
          </cell>
        </row>
        <row r="2946">
          <cell r="F2946" t="str">
            <v>16-920-006</v>
          </cell>
        </row>
        <row r="2947">
          <cell r="F2947" t="str">
            <v>16-920-007</v>
          </cell>
        </row>
        <row r="2948">
          <cell r="F2948" t="str">
            <v>16-920-008</v>
          </cell>
        </row>
        <row r="2949">
          <cell r="F2949" t="str">
            <v>16-920-009</v>
          </cell>
        </row>
        <row r="2950">
          <cell r="F2950" t="str">
            <v>16-920-010</v>
          </cell>
        </row>
        <row r="2951">
          <cell r="F2951" t="str">
            <v>16-920-011</v>
          </cell>
        </row>
        <row r="2952">
          <cell r="F2952" t="str">
            <v>16-920-017</v>
          </cell>
        </row>
        <row r="2953">
          <cell r="F2953" t="str">
            <v>16-920-018</v>
          </cell>
        </row>
        <row r="2954">
          <cell r="F2954" t="str">
            <v>16-920-019</v>
          </cell>
        </row>
        <row r="2955">
          <cell r="F2955" t="str">
            <v>16-920-020</v>
          </cell>
        </row>
        <row r="2956">
          <cell r="F2956" t="str">
            <v>16-920-021</v>
          </cell>
        </row>
        <row r="2957">
          <cell r="F2957" t="str">
            <v>16-920-022</v>
          </cell>
        </row>
        <row r="2958">
          <cell r="F2958" t="str">
            <v>16-920-023</v>
          </cell>
        </row>
        <row r="2959">
          <cell r="F2959" t="str">
            <v>16-920-029</v>
          </cell>
        </row>
        <row r="2960">
          <cell r="F2960" t="str">
            <v>16-920-030</v>
          </cell>
        </row>
        <row r="2961">
          <cell r="F2961" t="str">
            <v>16-920-031</v>
          </cell>
        </row>
        <row r="2962">
          <cell r="F2962" t="str">
            <v>16-920-032</v>
          </cell>
        </row>
        <row r="2963">
          <cell r="F2963" t="str">
            <v>16-920-033</v>
          </cell>
        </row>
        <row r="2964">
          <cell r="F2964" t="str">
            <v>16-920-034</v>
          </cell>
        </row>
        <row r="2965">
          <cell r="F2965" t="str">
            <v>16-920-035</v>
          </cell>
        </row>
        <row r="2966">
          <cell r="F2966" t="str">
            <v>16-920-036</v>
          </cell>
        </row>
        <row r="2967">
          <cell r="F2967" t="str">
            <v>16-920-037</v>
          </cell>
        </row>
        <row r="2968">
          <cell r="F2968" t="str">
            <v>16-920-038</v>
          </cell>
        </row>
        <row r="2969">
          <cell r="F2969" t="str">
            <v>16-920-039</v>
          </cell>
        </row>
        <row r="2970">
          <cell r="F2970" t="str">
            <v>16-920-043</v>
          </cell>
        </row>
        <row r="2971">
          <cell r="F2971" t="str">
            <v>16-920-044</v>
          </cell>
        </row>
        <row r="2972">
          <cell r="F2972" t="str">
            <v>16-920-045</v>
          </cell>
        </row>
        <row r="2973">
          <cell r="F2973" t="str">
            <v>16-920-046</v>
          </cell>
        </row>
        <row r="2974">
          <cell r="F2974" t="str">
            <v>16-920-047</v>
          </cell>
        </row>
        <row r="2975">
          <cell r="F2975" t="str">
            <v>16-920-048</v>
          </cell>
        </row>
        <row r="2976">
          <cell r="F2976" t="str">
            <v>16-920-049</v>
          </cell>
        </row>
        <row r="2977">
          <cell r="F2977" t="str">
            <v>16-920-050</v>
          </cell>
        </row>
        <row r="2978">
          <cell r="F2978" t="str">
            <v>16-920-055</v>
          </cell>
        </row>
        <row r="2979">
          <cell r="F2979" t="str">
            <v>16-920-056</v>
          </cell>
        </row>
        <row r="2980">
          <cell r="F2980" t="str">
            <v>16-920-057</v>
          </cell>
        </row>
        <row r="2981">
          <cell r="F2981" t="str">
            <v>16-920-058</v>
          </cell>
        </row>
        <row r="2982">
          <cell r="F2982" t="str">
            <v>16-920-059</v>
          </cell>
        </row>
        <row r="2983">
          <cell r="F2983" t="str">
            <v>16-920-060</v>
          </cell>
        </row>
        <row r="2984">
          <cell r="F2984" t="str">
            <v>16-920-061</v>
          </cell>
        </row>
        <row r="2985">
          <cell r="F2985" t="str">
            <v>16-920-062</v>
          </cell>
        </row>
        <row r="2986">
          <cell r="F2986" t="str">
            <v>16-920-063</v>
          </cell>
        </row>
        <row r="2987">
          <cell r="F2987" t="str">
            <v>16-920-064</v>
          </cell>
        </row>
        <row r="2988">
          <cell r="F2988" t="str">
            <v>16-920-065</v>
          </cell>
        </row>
        <row r="2989">
          <cell r="F2989" t="str">
            <v>16-920-066</v>
          </cell>
        </row>
        <row r="2990">
          <cell r="F2990" t="str">
            <v>16-920-067</v>
          </cell>
        </row>
        <row r="2991">
          <cell r="F2991" t="str">
            <v>16-920-068</v>
          </cell>
        </row>
        <row r="2992">
          <cell r="F2992" t="str">
            <v>16-920-069</v>
          </cell>
        </row>
        <row r="2993">
          <cell r="F2993" t="str">
            <v>16-920-070</v>
          </cell>
        </row>
        <row r="2994">
          <cell r="F2994" t="str">
            <v>16-920-071</v>
          </cell>
        </row>
        <row r="2995">
          <cell r="F2995" t="str">
            <v>16-920-072</v>
          </cell>
        </row>
        <row r="2996">
          <cell r="F2996" t="str">
            <v>16-920-073</v>
          </cell>
        </row>
        <row r="2997">
          <cell r="F2997" t="str">
            <v>16-920-074</v>
          </cell>
        </row>
        <row r="2998">
          <cell r="F2998" t="str">
            <v>16-920-075</v>
          </cell>
        </row>
        <row r="2999">
          <cell r="F2999" t="str">
            <v>16-920-076</v>
          </cell>
        </row>
        <row r="3000">
          <cell r="F3000" t="str">
            <v>16-920-077</v>
          </cell>
        </row>
        <row r="3001">
          <cell r="F3001" t="str">
            <v>16-920-078</v>
          </cell>
        </row>
        <row r="3002">
          <cell r="F3002" t="str">
            <v>16-920-079</v>
          </cell>
        </row>
        <row r="3003">
          <cell r="F3003" t="str">
            <v>16-920-080</v>
          </cell>
        </row>
        <row r="3004">
          <cell r="F3004" t="str">
            <v>16-920-081</v>
          </cell>
        </row>
        <row r="3005">
          <cell r="F3005" t="str">
            <v>16-920-082</v>
          </cell>
        </row>
        <row r="3006">
          <cell r="F3006" t="str">
            <v>16-920-083</v>
          </cell>
        </row>
        <row r="3007">
          <cell r="F3007" t="str">
            <v>16-920-084</v>
          </cell>
        </row>
        <row r="3008">
          <cell r="F3008" t="str">
            <v>16-920-085</v>
          </cell>
        </row>
        <row r="3009">
          <cell r="F3009" t="str">
            <v>16-920-086</v>
          </cell>
        </row>
        <row r="3010">
          <cell r="F3010" t="str">
            <v>16-920-087</v>
          </cell>
        </row>
        <row r="3011">
          <cell r="F3011" t="str">
            <v>16-920-088</v>
          </cell>
        </row>
        <row r="3012">
          <cell r="F3012" t="str">
            <v>16-920-089</v>
          </cell>
        </row>
        <row r="3013">
          <cell r="F3013" t="str">
            <v>16-920-090</v>
          </cell>
        </row>
        <row r="3014">
          <cell r="F3014" t="str">
            <v>16-920-091</v>
          </cell>
        </row>
        <row r="3015">
          <cell r="F3015" t="str">
            <v>16-920-092</v>
          </cell>
        </row>
        <row r="3016">
          <cell r="F3016" t="str">
            <v>16-920-093</v>
          </cell>
        </row>
        <row r="3017">
          <cell r="F3017" t="str">
            <v>16-920-094</v>
          </cell>
        </row>
        <row r="3018">
          <cell r="F3018" t="str">
            <v>16-920-095</v>
          </cell>
        </row>
        <row r="3019">
          <cell r="F3019" t="str">
            <v>16-920-096</v>
          </cell>
        </row>
        <row r="3020">
          <cell r="F3020" t="str">
            <v>16-920-097</v>
          </cell>
        </row>
        <row r="3021">
          <cell r="F3021" t="str">
            <v>16-920-098</v>
          </cell>
        </row>
        <row r="3022">
          <cell r="F3022" t="str">
            <v>16-920-099</v>
          </cell>
        </row>
        <row r="3023">
          <cell r="F3023" t="str">
            <v>16-920-100</v>
          </cell>
        </row>
        <row r="3024">
          <cell r="F3024" t="str">
            <v>16-920-101</v>
          </cell>
        </row>
        <row r="3025">
          <cell r="F3025" t="str">
            <v>16-920-102</v>
          </cell>
        </row>
        <row r="3026">
          <cell r="F3026" t="str">
            <v>16-920-103</v>
          </cell>
        </row>
        <row r="3027">
          <cell r="F3027" t="str">
            <v>16-920-104</v>
          </cell>
        </row>
        <row r="3028">
          <cell r="F3028" t="str">
            <v>16-920-105</v>
          </cell>
        </row>
        <row r="3029">
          <cell r="F3029" t="str">
            <v>16-920-106</v>
          </cell>
        </row>
        <row r="3030">
          <cell r="F3030" t="str">
            <v>16-920-107</v>
          </cell>
        </row>
        <row r="3031">
          <cell r="F3031" t="str">
            <v>16-920-108</v>
          </cell>
        </row>
        <row r="3032">
          <cell r="F3032" t="str">
            <v>16-920-110</v>
          </cell>
        </row>
        <row r="3033">
          <cell r="F3033" t="str">
            <v>16-920-111</v>
          </cell>
        </row>
        <row r="3034">
          <cell r="F3034" t="str">
            <v>16-920-112</v>
          </cell>
        </row>
        <row r="3035">
          <cell r="F3035" t="str">
            <v>16-920-113</v>
          </cell>
        </row>
        <row r="3036">
          <cell r="F3036" t="str">
            <v>16-920-114</v>
          </cell>
        </row>
        <row r="3037">
          <cell r="F3037" t="str">
            <v>16-920-115</v>
          </cell>
        </row>
        <row r="3038">
          <cell r="F3038" t="str">
            <v>16-920-116</v>
          </cell>
        </row>
        <row r="3039">
          <cell r="F3039" t="str">
            <v>16-920-117</v>
          </cell>
        </row>
        <row r="3040">
          <cell r="F3040" t="str">
            <v>16-920-118</v>
          </cell>
        </row>
        <row r="3041">
          <cell r="F3041" t="str">
            <v>16-920-119</v>
          </cell>
        </row>
        <row r="3042">
          <cell r="F3042" t="str">
            <v>16-920-120</v>
          </cell>
        </row>
        <row r="3043">
          <cell r="F3043" t="str">
            <v>16-920-121</v>
          </cell>
        </row>
        <row r="3044">
          <cell r="F3044" t="str">
            <v>16-920-122</v>
          </cell>
        </row>
        <row r="3045">
          <cell r="F3045" t="str">
            <v>16-920-123</v>
          </cell>
        </row>
        <row r="3046">
          <cell r="F3046" t="str">
            <v>16-920-124</v>
          </cell>
        </row>
        <row r="3047">
          <cell r="F3047" t="str">
            <v>16-920-125</v>
          </cell>
        </row>
        <row r="3048">
          <cell r="F3048" t="str">
            <v>16-920-126</v>
          </cell>
        </row>
        <row r="3049">
          <cell r="F3049" t="str">
            <v>16-920-127</v>
          </cell>
        </row>
        <row r="3050">
          <cell r="F3050" t="str">
            <v>16-920-128</v>
          </cell>
        </row>
        <row r="3051">
          <cell r="F3051" t="str">
            <v>16-920-129</v>
          </cell>
        </row>
        <row r="3052">
          <cell r="F3052" t="str">
            <v>16-920-130</v>
          </cell>
        </row>
        <row r="3053">
          <cell r="F3053" t="str">
            <v>16-920-131</v>
          </cell>
        </row>
        <row r="3054">
          <cell r="F3054" t="str">
            <v>16-920-132</v>
          </cell>
        </row>
        <row r="3055">
          <cell r="F3055" t="str">
            <v>16-920-133</v>
          </cell>
        </row>
        <row r="3056">
          <cell r="F3056" t="str">
            <v>16-920-134</v>
          </cell>
        </row>
        <row r="3057">
          <cell r="F3057" t="str">
            <v>16-920-135</v>
          </cell>
        </row>
        <row r="3058">
          <cell r="F3058" t="str">
            <v>16-920-136</v>
          </cell>
        </row>
        <row r="3059">
          <cell r="F3059" t="str">
            <v>16-920-137</v>
          </cell>
        </row>
        <row r="3060">
          <cell r="F3060" t="str">
            <v>16-920-138</v>
          </cell>
        </row>
        <row r="3061">
          <cell r="F3061" t="str">
            <v>16-920-139</v>
          </cell>
        </row>
        <row r="3062">
          <cell r="F3062" t="str">
            <v>16-920-140</v>
          </cell>
        </row>
        <row r="3063">
          <cell r="F3063" t="str">
            <v>16-920-141</v>
          </cell>
        </row>
        <row r="3064">
          <cell r="F3064" t="str">
            <v>16-920-142</v>
          </cell>
        </row>
        <row r="3065">
          <cell r="F3065" t="str">
            <v>16-920-143</v>
          </cell>
        </row>
        <row r="3066">
          <cell r="F3066" t="str">
            <v>16-920-144</v>
          </cell>
        </row>
        <row r="3067">
          <cell r="F3067" t="str">
            <v>16-920-145</v>
          </cell>
        </row>
        <row r="3068">
          <cell r="F3068" t="str">
            <v>16-920-146</v>
          </cell>
        </row>
        <row r="3069">
          <cell r="F3069" t="str">
            <v>16-920-147</v>
          </cell>
        </row>
        <row r="3070">
          <cell r="F3070" t="str">
            <v>16-920-148</v>
          </cell>
        </row>
        <row r="3071">
          <cell r="F3071" t="str">
            <v>16-920-153</v>
          </cell>
        </row>
        <row r="3072">
          <cell r="F3072" t="str">
            <v>16-920-154</v>
          </cell>
        </row>
        <row r="3073">
          <cell r="F3073" t="str">
            <v>16-920-155</v>
          </cell>
        </row>
        <row r="3074">
          <cell r="F3074" t="str">
            <v>16-920-156</v>
          </cell>
        </row>
        <row r="3075">
          <cell r="F3075" t="str">
            <v>16-920-157</v>
          </cell>
        </row>
        <row r="3076">
          <cell r="F3076" t="str">
            <v>16-920-158</v>
          </cell>
        </row>
        <row r="3077">
          <cell r="F3077" t="str">
            <v>16-920-159</v>
          </cell>
        </row>
        <row r="3078">
          <cell r="F3078" t="str">
            <v>16-920-160</v>
          </cell>
        </row>
        <row r="3079">
          <cell r="F3079" t="str">
            <v>16-920-161</v>
          </cell>
        </row>
        <row r="3080">
          <cell r="F3080" t="str">
            <v>16-920-162</v>
          </cell>
        </row>
        <row r="3081">
          <cell r="F3081" t="str">
            <v>16-920-163</v>
          </cell>
        </row>
        <row r="3082">
          <cell r="F3082" t="str">
            <v>16-920-164</v>
          </cell>
        </row>
        <row r="3083">
          <cell r="F3083" t="str">
            <v>16-920-165</v>
          </cell>
        </row>
        <row r="3084">
          <cell r="F3084" t="str">
            <v>16-920-166</v>
          </cell>
        </row>
        <row r="3085">
          <cell r="F3085" t="str">
            <v>16-930-001</v>
          </cell>
        </row>
        <row r="3086">
          <cell r="F3086" t="str">
            <v>16-930-002</v>
          </cell>
        </row>
        <row r="3087">
          <cell r="F3087" t="str">
            <v>16-930-003</v>
          </cell>
        </row>
        <row r="3088">
          <cell r="F3088" t="str">
            <v>16-930-004</v>
          </cell>
        </row>
        <row r="3089">
          <cell r="F3089" t="str">
            <v>16-930-005</v>
          </cell>
        </row>
        <row r="3090">
          <cell r="F3090" t="str">
            <v>16-930-006</v>
          </cell>
        </row>
        <row r="3091">
          <cell r="F3091" t="str">
            <v>16-930-007</v>
          </cell>
        </row>
        <row r="3092">
          <cell r="F3092" t="str">
            <v>16-930-008</v>
          </cell>
        </row>
        <row r="3093">
          <cell r="F3093" t="str">
            <v>16-930-009</v>
          </cell>
        </row>
        <row r="3094">
          <cell r="F3094" t="str">
            <v>16-930-010</v>
          </cell>
        </row>
        <row r="3095">
          <cell r="F3095" t="str">
            <v>16-930-011</v>
          </cell>
        </row>
        <row r="3096">
          <cell r="F3096" t="str">
            <v>16-930-012</v>
          </cell>
        </row>
        <row r="3097">
          <cell r="F3097" t="str">
            <v>16-930-013</v>
          </cell>
        </row>
        <row r="3098">
          <cell r="F3098" t="str">
            <v>16-930-014</v>
          </cell>
        </row>
        <row r="3099">
          <cell r="F3099" t="str">
            <v>16-930-015</v>
          </cell>
        </row>
        <row r="3100">
          <cell r="F3100" t="str">
            <v>16-930-016</v>
          </cell>
        </row>
        <row r="3101">
          <cell r="F3101" t="str">
            <v>16-930-017</v>
          </cell>
        </row>
        <row r="3102">
          <cell r="F3102" t="str">
            <v>16-930-018</v>
          </cell>
        </row>
        <row r="3103">
          <cell r="F3103" t="str">
            <v>16-930-019</v>
          </cell>
        </row>
        <row r="3104">
          <cell r="F3104" t="str">
            <v>16-930-020</v>
          </cell>
        </row>
        <row r="3105">
          <cell r="F3105" t="str">
            <v>16-930-021</v>
          </cell>
        </row>
        <row r="3106">
          <cell r="F3106" t="str">
            <v>16-930-022</v>
          </cell>
        </row>
        <row r="3107">
          <cell r="F3107" t="str">
            <v>16-930-023</v>
          </cell>
        </row>
        <row r="3108">
          <cell r="F3108" t="str">
            <v>16-930-024</v>
          </cell>
        </row>
        <row r="3109">
          <cell r="F3109" t="str">
            <v>16-930-025</v>
          </cell>
        </row>
        <row r="3110">
          <cell r="F3110" t="str">
            <v>16-930-026</v>
          </cell>
        </row>
        <row r="3111">
          <cell r="F3111" t="str">
            <v>16-930-027</v>
          </cell>
        </row>
        <row r="3112">
          <cell r="F3112" t="str">
            <v>16-930-028</v>
          </cell>
        </row>
        <row r="3113">
          <cell r="F3113" t="str">
            <v>16-930-029</v>
          </cell>
        </row>
        <row r="3114">
          <cell r="F3114" t="str">
            <v>16-930-030</v>
          </cell>
        </row>
        <row r="3115">
          <cell r="F3115" t="str">
            <v>16-930-031</v>
          </cell>
        </row>
        <row r="3116">
          <cell r="F3116" t="str">
            <v>16-930-032</v>
          </cell>
        </row>
        <row r="3117">
          <cell r="F3117" t="str">
            <v>16-930-033</v>
          </cell>
        </row>
        <row r="3118">
          <cell r="F3118" t="str">
            <v>16-930-034</v>
          </cell>
        </row>
        <row r="3119">
          <cell r="F3119" t="str">
            <v>16-930-035</v>
          </cell>
        </row>
        <row r="3120">
          <cell r="F3120" t="str">
            <v>16-930-036</v>
          </cell>
        </row>
        <row r="3121">
          <cell r="F3121" t="str">
            <v>16-930-037</v>
          </cell>
        </row>
        <row r="3122">
          <cell r="F3122" t="str">
            <v>16-930-038</v>
          </cell>
        </row>
        <row r="3123">
          <cell r="F3123" t="str">
            <v>16-930-039</v>
          </cell>
        </row>
        <row r="3124">
          <cell r="F3124" t="str">
            <v>16-930-040</v>
          </cell>
        </row>
        <row r="3125">
          <cell r="F3125" t="str">
            <v>16-930-041</v>
          </cell>
        </row>
        <row r="3126">
          <cell r="F3126" t="str">
            <v>16-930-042</v>
          </cell>
        </row>
        <row r="3127">
          <cell r="F3127" t="str">
            <v>16-930-043</v>
          </cell>
        </row>
        <row r="3128">
          <cell r="F3128" t="str">
            <v>16-930-044</v>
          </cell>
        </row>
        <row r="3129">
          <cell r="F3129" t="str">
            <v>16-930-045</v>
          </cell>
        </row>
        <row r="3130">
          <cell r="F3130" t="str">
            <v>16-930-046</v>
          </cell>
        </row>
        <row r="3131">
          <cell r="F3131" t="str">
            <v>16-930-047</v>
          </cell>
        </row>
        <row r="3132">
          <cell r="F3132" t="str">
            <v>16-931-001</v>
          </cell>
        </row>
        <row r="3133">
          <cell r="F3133" t="str">
            <v>16-931-002</v>
          </cell>
        </row>
        <row r="3134">
          <cell r="F3134" t="str">
            <v>16-931-003</v>
          </cell>
        </row>
        <row r="3135">
          <cell r="F3135" t="str">
            <v>16-931-004</v>
          </cell>
        </row>
        <row r="3136">
          <cell r="F3136" t="str">
            <v>16-931-005</v>
          </cell>
        </row>
        <row r="3137">
          <cell r="F3137" t="str">
            <v>16-931-006</v>
          </cell>
        </row>
        <row r="3138">
          <cell r="F3138" t="str">
            <v>16-931-007</v>
          </cell>
        </row>
        <row r="3139">
          <cell r="F3139" t="str">
            <v>16-931-008</v>
          </cell>
        </row>
        <row r="3140">
          <cell r="F3140" t="str">
            <v>16-931-009</v>
          </cell>
        </row>
        <row r="3141">
          <cell r="F3141" t="str">
            <v>16-931-010</v>
          </cell>
        </row>
        <row r="3142">
          <cell r="F3142" t="str">
            <v>16-931-011</v>
          </cell>
        </row>
        <row r="3143">
          <cell r="F3143" t="str">
            <v>16-931-012</v>
          </cell>
        </row>
        <row r="3144">
          <cell r="F3144" t="str">
            <v>16-931-013</v>
          </cell>
        </row>
        <row r="3145">
          <cell r="F3145" t="str">
            <v>16-931-014</v>
          </cell>
        </row>
        <row r="3146">
          <cell r="F3146" t="str">
            <v>2016-001-001</v>
          </cell>
        </row>
        <row r="3147">
          <cell r="F3147" t="str">
            <v>2016-002-001</v>
          </cell>
        </row>
        <row r="3148">
          <cell r="F3148" t="str">
            <v>2016-003-001</v>
          </cell>
        </row>
        <row r="3149">
          <cell r="F3149" t="str">
            <v>2016-101-001</v>
          </cell>
        </row>
        <row r="3150">
          <cell r="F3150" t="str">
            <v>2016-103-001</v>
          </cell>
        </row>
        <row r="3151">
          <cell r="F3151" t="str">
            <v>2016-104-001</v>
          </cell>
        </row>
      </sheetData>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te vs I&amp;E"/>
      <sheetName val="Vote Profile"/>
    </sheetNames>
    <sheetDataSet>
      <sheetData sheetId="0"/>
      <sheetData sheetId="1">
        <row r="4">
          <cell r="N4">
            <v>1437437</v>
          </cell>
        </row>
        <row r="6">
          <cell r="N6">
            <v>1679743</v>
          </cell>
        </row>
        <row r="8">
          <cell r="N8">
            <v>1823988</v>
          </cell>
        </row>
        <row r="10">
          <cell r="N10">
            <v>1712549</v>
          </cell>
        </row>
        <row r="12">
          <cell r="N12">
            <v>1677008</v>
          </cell>
        </row>
        <row r="14">
          <cell r="N14">
            <v>1839866</v>
          </cell>
        </row>
        <row r="16">
          <cell r="N16">
            <v>1697860</v>
          </cell>
        </row>
        <row r="18">
          <cell r="N18">
            <v>1650927</v>
          </cell>
        </row>
        <row r="20">
          <cell r="N20">
            <v>1904432</v>
          </cell>
        </row>
        <row r="22">
          <cell r="N22">
            <v>1639217</v>
          </cell>
        </row>
        <row r="24">
          <cell r="N24">
            <v>1670262</v>
          </cell>
        </row>
        <row r="26">
          <cell r="N26">
            <v>1947489</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ekly Grant Drawdown"/>
      <sheetName val="Grant Drawdown by Month"/>
      <sheetName val="22 v 21 Drawdown By Month"/>
      <sheetName val="Profile"/>
      <sheetName val="Spend v Profile"/>
      <sheetName val="Daily Drawdown"/>
    </sheetNames>
    <sheetDataSet>
      <sheetData sheetId="0">
        <row r="10">
          <cell r="B10">
            <v>1437436553</v>
          </cell>
        </row>
        <row r="19">
          <cell r="B19">
            <v>1679743000</v>
          </cell>
        </row>
        <row r="29">
          <cell r="B29">
            <v>1823988000</v>
          </cell>
        </row>
        <row r="40">
          <cell r="B40">
            <v>1847549000</v>
          </cell>
        </row>
        <row r="50">
          <cell r="B50">
            <v>1877008000</v>
          </cell>
        </row>
        <row r="60">
          <cell r="B60">
            <v>1839866000</v>
          </cell>
        </row>
        <row r="70">
          <cell r="B70">
            <v>1345000000</v>
          </cell>
        </row>
        <row r="80">
          <cell r="B80">
            <v>0</v>
          </cell>
        </row>
        <row r="90">
          <cell r="B90">
            <v>0</v>
          </cell>
        </row>
        <row r="100">
          <cell r="B100">
            <v>0</v>
          </cell>
        </row>
        <row r="110">
          <cell r="B110">
            <v>0</v>
          </cell>
        </row>
        <row r="120">
          <cell r="B120">
            <v>0</v>
          </cell>
        </row>
      </sheetData>
      <sheetData sheetId="1"/>
      <sheetData sheetId="2"/>
      <sheetData sheetId="3">
        <row r="4">
          <cell r="N4">
            <v>1437437</v>
          </cell>
        </row>
        <row r="6">
          <cell r="N6">
            <v>1679743</v>
          </cell>
        </row>
        <row r="8">
          <cell r="N8">
            <v>1823988</v>
          </cell>
        </row>
        <row r="10">
          <cell r="N10">
            <v>1712549</v>
          </cell>
        </row>
        <row r="12">
          <cell r="N12">
            <v>1677008</v>
          </cell>
        </row>
        <row r="14">
          <cell r="N14">
            <v>1839866</v>
          </cell>
        </row>
        <row r="16">
          <cell r="N16">
            <v>1697860</v>
          </cell>
        </row>
        <row r="18">
          <cell r="N18">
            <v>1650927</v>
          </cell>
        </row>
        <row r="20">
          <cell r="N20">
            <v>1904432</v>
          </cell>
        </row>
        <row r="22">
          <cell r="N22">
            <v>1639217</v>
          </cell>
        </row>
        <row r="24">
          <cell r="N24">
            <v>1670262</v>
          </cell>
        </row>
        <row r="26">
          <cell r="N26">
            <v>1947489</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ekly Grant Drawdown"/>
      <sheetName val="Grant Drawdown by Month"/>
      <sheetName val="22 v 21 Drawdown By Month"/>
      <sheetName val="Spend v Profile"/>
      <sheetName val="Daily Drawdown"/>
    </sheetNames>
    <sheetDataSet>
      <sheetData sheetId="0">
        <row r="10">
          <cell r="B10">
            <v>1437436553</v>
          </cell>
        </row>
        <row r="19">
          <cell r="B19">
            <v>1679743000</v>
          </cell>
        </row>
        <row r="29">
          <cell r="B29">
            <v>1823988000</v>
          </cell>
        </row>
        <row r="40">
          <cell r="B40">
            <v>1847549000</v>
          </cell>
        </row>
        <row r="50">
          <cell r="B50">
            <v>1877008000</v>
          </cell>
        </row>
        <row r="60">
          <cell r="B60">
            <v>1839866000</v>
          </cell>
        </row>
        <row r="71">
          <cell r="B71">
            <v>1932860000</v>
          </cell>
        </row>
        <row r="82">
          <cell r="B82">
            <v>1770927000</v>
          </cell>
        </row>
        <row r="92">
          <cell r="B92">
            <v>1769432000</v>
          </cell>
        </row>
        <row r="102">
          <cell r="B102">
            <v>1207465696</v>
          </cell>
        </row>
        <row r="112">
          <cell r="B112">
            <v>0</v>
          </cell>
        </row>
        <row r="122">
          <cell r="B122">
            <v>0</v>
          </cell>
        </row>
      </sheetData>
      <sheetData sheetId="1"/>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amp; Printing"/>
      <sheetName val="Cover Sheet"/>
      <sheetName val="Main commentary N1"/>
      <sheetName val="N1 Detail"/>
      <sheetName val="N1 Detail2"/>
      <sheetName val="N1 Detail3"/>
      <sheetName val="N1 Detail4"/>
      <sheetName val="Cover Sheet2"/>
      <sheetName val="Main commentary N2"/>
      <sheetName val="N2 Detail"/>
      <sheetName val="N2 Detail2"/>
      <sheetName val="N2 Detail3"/>
      <sheetName val="Monthly Movement"/>
      <sheetName val="Monthly Detail"/>
      <sheetName val="Annual Budget"/>
      <sheetName val="Actual"/>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sfer listing"/>
      <sheetName val="Lookups"/>
      <sheetName val="1"/>
      <sheetName val="2"/>
      <sheetName val="3"/>
      <sheetName val="4"/>
      <sheetName val="5"/>
      <sheetName val="6"/>
      <sheetName val="7"/>
    </sheetNames>
    <sheetDataSet>
      <sheetData sheetId="0"/>
      <sheetData sheetId="1">
        <row r="2">
          <cell r="D2" t="str">
            <v>1000</v>
          </cell>
          <cell r="L2" t="str">
            <v>(Out of Use in 2008) Carol Ivory</v>
          </cell>
        </row>
        <row r="3">
          <cell r="L3" t="str">
            <v>(Out of Use in 2008) Damian Casey</v>
          </cell>
        </row>
        <row r="4">
          <cell r="L4" t="str">
            <v>(Out of Use in 2008) Darren Griffin</v>
          </cell>
        </row>
        <row r="5">
          <cell r="L5" t="str">
            <v>(Out of Use in 2008) Dougie Beaton</v>
          </cell>
        </row>
        <row r="6">
          <cell r="L6" t="str">
            <v>(Out of Use in 2008) John Davis</v>
          </cell>
        </row>
        <row r="7">
          <cell r="L7" t="str">
            <v>(Out of Use in 2008) John Smith</v>
          </cell>
        </row>
        <row r="8">
          <cell r="L8" t="str">
            <v>(Out of Use in 2008) Maria Fleming</v>
          </cell>
        </row>
        <row r="9">
          <cell r="L9" t="str">
            <v>(Out of Use in 2008) Marion Kennedy</v>
          </cell>
        </row>
        <row r="10">
          <cell r="L10" t="str">
            <v>(Out of Use in 2008) Mary Hynes</v>
          </cell>
        </row>
        <row r="11">
          <cell r="L11" t="str">
            <v>(Out of Use in 2008) Michele Tait</v>
          </cell>
        </row>
        <row r="12">
          <cell r="L12" t="str">
            <v>(Out of Use in 2008) Mo Flynn</v>
          </cell>
        </row>
        <row r="13">
          <cell r="L13" t="str">
            <v>(Out of Use in 2008) Nicole Greenan</v>
          </cell>
        </row>
        <row r="14">
          <cell r="L14" t="str">
            <v xml:space="preserve">(Out of Use in 2008) Patricia Blunden </v>
          </cell>
        </row>
        <row r="15">
          <cell r="L15" t="str">
            <v>(Out of Use in 2008) Sheila O'Malley</v>
          </cell>
        </row>
        <row r="16">
          <cell r="L16" t="str">
            <v>(Out of Use in 2008) Suzanne Kirwan</v>
          </cell>
        </row>
        <row r="17">
          <cell r="L17" t="str">
            <v>(Out of Use in 2008) Yvonne O'Neil</v>
          </cell>
        </row>
        <row r="18">
          <cell r="L18" t="str">
            <v>Adrian Charles</v>
          </cell>
        </row>
        <row r="19">
          <cell r="L19" t="str">
            <v>Alan Smith</v>
          </cell>
        </row>
        <row r="20">
          <cell r="L20" t="str">
            <v>Alice O'Flynn</v>
          </cell>
        </row>
        <row r="21">
          <cell r="L21" t="str">
            <v>Andrew Condon</v>
          </cell>
        </row>
        <row r="22">
          <cell r="L22" t="str">
            <v xml:space="preserve">Angela Fitzgerald </v>
          </cell>
        </row>
        <row r="23">
          <cell r="L23" t="str">
            <v>Anita Behan</v>
          </cell>
        </row>
        <row r="24">
          <cell r="L24" t="str">
            <v>Ann Doherty</v>
          </cell>
        </row>
        <row r="25">
          <cell r="L25" t="str">
            <v>Ann Judge</v>
          </cell>
        </row>
        <row r="26">
          <cell r="L26" t="str">
            <v>Ann Smith</v>
          </cell>
        </row>
        <row r="27">
          <cell r="L27" t="str">
            <v>Anna-Marie Lanigan</v>
          </cell>
        </row>
        <row r="28">
          <cell r="L28" t="str">
            <v>Anne McDonnell</v>
          </cell>
        </row>
        <row r="29">
          <cell r="L29" t="str">
            <v>Antoinette O'Leary</v>
          </cell>
        </row>
        <row r="30">
          <cell r="L30" t="str">
            <v>Assumpta Linnane</v>
          </cell>
        </row>
        <row r="31">
          <cell r="L31" t="str">
            <v>Barry O'Brien</v>
          </cell>
        </row>
        <row r="32">
          <cell r="L32" t="str">
            <v>Barry White</v>
          </cell>
        </row>
        <row r="33">
          <cell r="L33" t="str">
            <v>Bernadette Kiberd</v>
          </cell>
        </row>
        <row r="34">
          <cell r="L34" t="str">
            <v>Bernard Gloster</v>
          </cell>
        </row>
        <row r="35">
          <cell r="L35" t="str">
            <v>Brian Donovan</v>
          </cell>
        </row>
        <row r="36">
          <cell r="L36" t="str">
            <v>Brian Dunne</v>
          </cell>
        </row>
        <row r="37">
          <cell r="L37" t="str">
            <v>Carmel Beirne</v>
          </cell>
        </row>
        <row r="38">
          <cell r="L38" t="str">
            <v>Carmel Bergin</v>
          </cell>
        </row>
        <row r="39">
          <cell r="L39" t="str">
            <v>Carol Hilard</v>
          </cell>
        </row>
        <row r="40">
          <cell r="L40" t="str">
            <v>Caroline O'Regan</v>
          </cell>
        </row>
        <row r="41">
          <cell r="L41" t="str">
            <v>Catherine Murphy</v>
          </cell>
        </row>
        <row r="42">
          <cell r="L42" t="str">
            <v>Christina Shanahan</v>
          </cell>
        </row>
        <row r="43">
          <cell r="L43" t="str">
            <v>Ciara Mellett</v>
          </cell>
        </row>
        <row r="44">
          <cell r="L44" t="str">
            <v>Ciaran Browne</v>
          </cell>
        </row>
        <row r="45">
          <cell r="L45" t="str">
            <v>Claire L Reynolds</v>
          </cell>
        </row>
        <row r="46">
          <cell r="L46" t="str">
            <v>Claire Norton</v>
          </cell>
        </row>
        <row r="47">
          <cell r="L47" t="str">
            <v>Claire Robinson</v>
          </cell>
        </row>
        <row r="48">
          <cell r="L48" t="str">
            <v>Claire Ryan</v>
          </cell>
        </row>
        <row r="49">
          <cell r="L49" t="str">
            <v>Colum Maddox</v>
          </cell>
        </row>
        <row r="50">
          <cell r="L50" t="str">
            <v>Conor Leonard</v>
          </cell>
        </row>
        <row r="51">
          <cell r="L51" t="str">
            <v>Conrad Cooper</v>
          </cell>
        </row>
        <row r="52">
          <cell r="L52" t="str">
            <v>Damien Burns</v>
          </cell>
        </row>
        <row r="53">
          <cell r="L53" t="str">
            <v>David Walsh</v>
          </cell>
        </row>
        <row r="54">
          <cell r="L54" t="str">
            <v>Deborah Jacob</v>
          </cell>
        </row>
        <row r="55">
          <cell r="L55" t="str">
            <v>Declan Behan</v>
          </cell>
        </row>
        <row r="56">
          <cell r="L56" t="str">
            <v>Declan Hynes</v>
          </cell>
        </row>
        <row r="57">
          <cell r="L57" t="str">
            <v>Declan Lyons</v>
          </cell>
        </row>
        <row r="58">
          <cell r="L58" t="str">
            <v>Declan McCormack</v>
          </cell>
        </row>
        <row r="59">
          <cell r="L59" t="str">
            <v>Denis Payne</v>
          </cell>
        </row>
        <row r="60">
          <cell r="L60" t="str">
            <v>Denise Dunne</v>
          </cell>
        </row>
        <row r="61">
          <cell r="L61" t="str">
            <v>Department of Health and Children</v>
          </cell>
        </row>
        <row r="62">
          <cell r="L62" t="str">
            <v>Diane Nurse</v>
          </cell>
        </row>
        <row r="63">
          <cell r="L63" t="str">
            <v>Dr Davida DeLaHarpe</v>
          </cell>
        </row>
        <row r="64">
          <cell r="L64" t="str">
            <v>Dr Margaret Fitzgerald</v>
          </cell>
        </row>
        <row r="65">
          <cell r="L65" t="str">
            <v>Dr Orlaith O Reilly</v>
          </cell>
        </row>
        <row r="66">
          <cell r="L66" t="str">
            <v>Dr Susan O'Reilly</v>
          </cell>
        </row>
        <row r="67">
          <cell r="L67" t="str">
            <v>Dr. Patrick Doorley</v>
          </cell>
        </row>
        <row r="68">
          <cell r="L68" t="str">
            <v>Edward Meaney</v>
          </cell>
        </row>
        <row r="69">
          <cell r="L69" t="str">
            <v>Eileen O'Donovan</v>
          </cell>
        </row>
        <row r="70">
          <cell r="L70" t="str">
            <v>Eileen Whelan</v>
          </cell>
        </row>
        <row r="71">
          <cell r="L71" t="str">
            <v>Eithna Cusack</v>
          </cell>
        </row>
        <row r="72">
          <cell r="L72" t="str">
            <v>Elaine Aughey</v>
          </cell>
        </row>
        <row r="73">
          <cell r="L73" t="str">
            <v>Elaine Somers</v>
          </cell>
        </row>
        <row r="74">
          <cell r="L74" t="str">
            <v>Elizabeth Broderick</v>
          </cell>
        </row>
        <row r="75">
          <cell r="L75" t="str">
            <v>Elma Lawless</v>
          </cell>
        </row>
        <row r="76">
          <cell r="L76" t="str">
            <v>Emer Smyth</v>
          </cell>
        </row>
        <row r="77">
          <cell r="L77" t="str">
            <v>Eoin Sheridan</v>
          </cell>
        </row>
        <row r="78">
          <cell r="L78" t="str">
            <v>Error / Reversal</v>
          </cell>
        </row>
        <row r="79">
          <cell r="L79" t="str">
            <v>Ferghal Powell</v>
          </cell>
        </row>
        <row r="80">
          <cell r="L80" t="str">
            <v>Fidelma MacHale</v>
          </cell>
        </row>
        <row r="81">
          <cell r="L81" t="str">
            <v>Fionnuala Duffy</v>
          </cell>
        </row>
        <row r="82">
          <cell r="L82" t="str">
            <v>Fran Hanlon</v>
          </cell>
        </row>
        <row r="83">
          <cell r="L83" t="str">
            <v>Fran Thompson</v>
          </cell>
        </row>
        <row r="84">
          <cell r="L84" t="str">
            <v>Frances Conneely</v>
          </cell>
        </row>
        <row r="85">
          <cell r="L85" t="str">
            <v>Francis Rogers</v>
          </cell>
        </row>
        <row r="86">
          <cell r="L86" t="str">
            <v>Gavin Maguire</v>
          </cell>
        </row>
        <row r="87">
          <cell r="L87" t="str">
            <v>Gavin O'Neil</v>
          </cell>
        </row>
        <row r="88">
          <cell r="L88" t="str">
            <v>Geoff Day</v>
          </cell>
        </row>
        <row r="89">
          <cell r="L89" t="str">
            <v>Geoff King</v>
          </cell>
        </row>
        <row r="90">
          <cell r="L90" t="str">
            <v>Ger Reaney</v>
          </cell>
        </row>
        <row r="91">
          <cell r="L91" t="str">
            <v>Geraldine Smith</v>
          </cell>
        </row>
        <row r="92">
          <cell r="L92" t="str">
            <v>Gerry Greville</v>
          </cell>
        </row>
        <row r="93">
          <cell r="L93" t="str">
            <v>Gerry McKiernan</v>
          </cell>
        </row>
        <row r="94">
          <cell r="L94" t="str">
            <v>Gerry O'Dwyer</v>
          </cell>
        </row>
        <row r="95">
          <cell r="L95" t="str">
            <v>Gordon Jeyes</v>
          </cell>
        </row>
        <row r="96">
          <cell r="L96" t="str">
            <v>Grainne Hannon</v>
          </cell>
        </row>
        <row r="97">
          <cell r="L97" t="str">
            <v>Harry Costello</v>
          </cell>
        </row>
        <row r="98">
          <cell r="L98" t="str">
            <v>Helen Byrne</v>
          </cell>
        </row>
        <row r="99">
          <cell r="L99" t="str">
            <v>Helen Kilbane</v>
          </cell>
        </row>
        <row r="100">
          <cell r="L100" t="str">
            <v>Hilary Murphy</v>
          </cell>
        </row>
        <row r="101">
          <cell r="L101" t="str">
            <v>Hugh Kane</v>
          </cell>
        </row>
        <row r="102">
          <cell r="L102" t="str">
            <v>Hugh Scully</v>
          </cell>
        </row>
        <row r="103">
          <cell r="L103" t="str">
            <v>James Hussey</v>
          </cell>
        </row>
        <row r="104">
          <cell r="L104" t="str">
            <v>Jim Fleming</v>
          </cell>
        </row>
        <row r="105">
          <cell r="L105" t="str">
            <v>Joe Ryan</v>
          </cell>
        </row>
        <row r="106">
          <cell r="L106" t="str">
            <v>Joe Sheeky</v>
          </cell>
        </row>
        <row r="107">
          <cell r="L107" t="str">
            <v>John Bulfin</v>
          </cell>
        </row>
        <row r="108">
          <cell r="L108" t="str">
            <v>John Hennessy</v>
          </cell>
        </row>
        <row r="109">
          <cell r="L109" t="str">
            <v>John Kennedy</v>
          </cell>
        </row>
        <row r="110">
          <cell r="L110" t="str">
            <v>John Magner</v>
          </cell>
        </row>
        <row r="111">
          <cell r="L111" t="str">
            <v>John Scott</v>
          </cell>
        </row>
        <row r="112">
          <cell r="L112" t="str">
            <v>Journal Maintenance</v>
          </cell>
        </row>
        <row r="113">
          <cell r="L113" t="str">
            <v>Julian Pugh</v>
          </cell>
        </row>
        <row r="114">
          <cell r="L114" t="str">
            <v>Kathleen Hamill</v>
          </cell>
        </row>
        <row r="115">
          <cell r="L115" t="str">
            <v>Kay Downey Ennis</v>
          </cell>
        </row>
        <row r="116">
          <cell r="L116" t="str">
            <v>Kevin Brady</v>
          </cell>
        </row>
        <row r="117">
          <cell r="L117" t="str">
            <v>Kevin Finnan</v>
          </cell>
        </row>
        <row r="118">
          <cell r="L118" t="str">
            <v>Kevin Kelleher</v>
          </cell>
        </row>
        <row r="119">
          <cell r="L119" t="str">
            <v>Kieran Madden</v>
          </cell>
        </row>
        <row r="120">
          <cell r="L120" t="str">
            <v>LIAM WOODS</v>
          </cell>
        </row>
        <row r="121">
          <cell r="L121" t="str">
            <v>Lagged</v>
          </cell>
        </row>
        <row r="122">
          <cell r="L122" t="str">
            <v>Larry Bane</v>
          </cell>
        </row>
        <row r="123">
          <cell r="L123" t="str">
            <v>Larry Walsh / Matt Merrigan</v>
          </cell>
        </row>
        <row r="124">
          <cell r="L124" t="str">
            <v>Laura Richardson</v>
          </cell>
        </row>
        <row r="125">
          <cell r="L125" t="str">
            <v>Laura Spillane</v>
          </cell>
        </row>
        <row r="126">
          <cell r="L126" t="str">
            <v>Laverne McGuiness</v>
          </cell>
        </row>
        <row r="127">
          <cell r="L127" t="str">
            <v>Liam Minihan</v>
          </cell>
        </row>
        <row r="128">
          <cell r="L128" t="str">
            <v>Liz Roche</v>
          </cell>
        </row>
        <row r="129">
          <cell r="L129" t="str">
            <v>Louise MacMahon Network Manager</v>
          </cell>
        </row>
        <row r="130">
          <cell r="L130" t="str">
            <v>Maeve Raeside</v>
          </cell>
        </row>
        <row r="131">
          <cell r="L131" t="str">
            <v>Mairead Carmody</v>
          </cell>
        </row>
        <row r="132">
          <cell r="L132" t="str">
            <v>Margaret Neville</v>
          </cell>
        </row>
        <row r="133">
          <cell r="L133" t="str">
            <v>Margaret Tobin</v>
          </cell>
        </row>
        <row r="134">
          <cell r="L134" t="str">
            <v>Marie Woods</v>
          </cell>
        </row>
        <row r="135">
          <cell r="L135" t="str">
            <v>Martin Devine</v>
          </cell>
        </row>
        <row r="136">
          <cell r="L136" t="str">
            <v>Martin Dunne</v>
          </cell>
        </row>
        <row r="137">
          <cell r="L137" t="str">
            <v>Martin McDonald</v>
          </cell>
        </row>
        <row r="138">
          <cell r="L138" t="str">
            <v>Martin Rogan</v>
          </cell>
        </row>
        <row r="139">
          <cell r="L139" t="str">
            <v>Martina Canavan</v>
          </cell>
        </row>
        <row r="140">
          <cell r="L140" t="str">
            <v>Mary Gorry</v>
          </cell>
        </row>
        <row r="141">
          <cell r="L141" t="str">
            <v>Mary Jo Biggs</v>
          </cell>
        </row>
        <row r="142">
          <cell r="L142" t="str">
            <v>Mary Lowen</v>
          </cell>
        </row>
        <row r="143">
          <cell r="L143" t="str">
            <v>Matt Corcoran</v>
          </cell>
        </row>
        <row r="144">
          <cell r="L144" t="str">
            <v>Maureen Cronin</v>
          </cell>
        </row>
        <row r="145">
          <cell r="L145" t="str">
            <v>Maureen Cronin</v>
          </cell>
        </row>
        <row r="146">
          <cell r="L146" t="str">
            <v>Michael Corcoran</v>
          </cell>
        </row>
        <row r="147">
          <cell r="L147" t="str">
            <v>Michael Doran</v>
          </cell>
        </row>
        <row r="148">
          <cell r="L148" t="str">
            <v>Michael Lane</v>
          </cell>
        </row>
        <row r="149">
          <cell r="L149" t="str">
            <v>Michael Morrow</v>
          </cell>
        </row>
        <row r="150">
          <cell r="L150" t="str">
            <v>Michael O'Keeffe</v>
          </cell>
        </row>
        <row r="151">
          <cell r="L151" t="str">
            <v>Michael Shannon</v>
          </cell>
        </row>
        <row r="152">
          <cell r="L152" t="str">
            <v>Michelle Brady</v>
          </cell>
        </row>
        <row r="153">
          <cell r="L153" t="str">
            <v>Michelle Merrigan</v>
          </cell>
        </row>
        <row r="154">
          <cell r="L154" t="str">
            <v>Monica Hayden</v>
          </cell>
        </row>
        <row r="155">
          <cell r="L155" t="str">
            <v>Niamh O'Grady</v>
          </cell>
        </row>
        <row r="156">
          <cell r="L156" t="str">
            <v>Nicky Glynn</v>
          </cell>
        </row>
        <row r="157">
          <cell r="L157" t="str">
            <v>No Written Instruction</v>
          </cell>
        </row>
        <row r="158">
          <cell r="L158" t="str">
            <v>Noel Mulvihill</v>
          </cell>
        </row>
        <row r="159">
          <cell r="L159" t="str">
            <v>Noelle Dineen</v>
          </cell>
        </row>
        <row r="160">
          <cell r="L160" t="str">
            <v>Norma Murphy</v>
          </cell>
        </row>
        <row r="161">
          <cell r="L161" t="str">
            <v>Not-Lagged</v>
          </cell>
        </row>
        <row r="162">
          <cell r="L162" t="str">
            <v>Oliver Smith</v>
          </cell>
        </row>
        <row r="163">
          <cell r="L163" t="str">
            <v>Olivia Fennelly</v>
          </cell>
        </row>
        <row r="164">
          <cell r="L164" t="str">
            <v>Once-Off Not Lagged</v>
          </cell>
        </row>
        <row r="165">
          <cell r="L165" t="str">
            <v>Pat Brennan</v>
          </cell>
        </row>
        <row r="166">
          <cell r="L166" t="str">
            <v>Pat Dunne</v>
          </cell>
        </row>
        <row r="167">
          <cell r="L167" t="str">
            <v>Pat Healy</v>
          </cell>
        </row>
        <row r="168">
          <cell r="L168" t="str">
            <v>Pat Smyth</v>
          </cell>
        </row>
        <row r="169">
          <cell r="L169" t="str">
            <v>Patrick Costello</v>
          </cell>
        </row>
        <row r="170">
          <cell r="L170" t="str">
            <v>Patrick Glackin A/Director NMPDU</v>
          </cell>
        </row>
        <row r="171">
          <cell r="L171" t="str">
            <v>Patrick Lynch</v>
          </cell>
        </row>
        <row r="172">
          <cell r="L172" t="str">
            <v>Patrick Murray</v>
          </cell>
        </row>
        <row r="173">
          <cell r="L173" t="str">
            <v>Paudie O'Riordan</v>
          </cell>
        </row>
        <row r="174">
          <cell r="L174" t="str">
            <v>Paudie O'Riordan - Ambul Area Ops Manager - West</v>
          </cell>
        </row>
        <row r="175">
          <cell r="L175" t="str">
            <v>Paul Connors</v>
          </cell>
        </row>
        <row r="176">
          <cell r="L176" t="str">
            <v>Peggy Dempsey</v>
          </cell>
        </row>
        <row r="177">
          <cell r="L177" t="str">
            <v>Pirya Prendergast</v>
          </cell>
        </row>
        <row r="178">
          <cell r="L178" t="str">
            <v>Prof. Tom Keane</v>
          </cell>
        </row>
        <row r="179">
          <cell r="L179" t="str">
            <v>Ray Kavanagh</v>
          </cell>
        </row>
        <row r="180">
          <cell r="L180" t="str">
            <v>Raymonde O'Sullivan</v>
          </cell>
        </row>
        <row r="181">
          <cell r="L181" t="str">
            <v>Recurring Not Lagged</v>
          </cell>
        </row>
        <row r="182">
          <cell r="L182" t="str">
            <v>Regina Black</v>
          </cell>
        </row>
        <row r="183">
          <cell r="L183" t="str">
            <v>Richard Dooley HSE Network Manager - South East</v>
          </cell>
        </row>
        <row r="184">
          <cell r="L184" t="str">
            <v>Robert Kidd</v>
          </cell>
        </row>
        <row r="185">
          <cell r="L185" t="str">
            <v>Rollover Journal</v>
          </cell>
        </row>
        <row r="186">
          <cell r="L186" t="str">
            <v>Rosarii Mannion</v>
          </cell>
        </row>
        <row r="187">
          <cell r="L187" t="str">
            <v>Sarah Anderson GM Finance</v>
          </cell>
        </row>
        <row r="188">
          <cell r="L188" t="str">
            <v>Seamus McNulty</v>
          </cell>
        </row>
        <row r="189">
          <cell r="L189" t="str">
            <v>Sean McGrath</v>
          </cell>
        </row>
        <row r="190">
          <cell r="L190" t="str">
            <v>Sean McNamara</v>
          </cell>
        </row>
        <row r="191">
          <cell r="L191" t="str">
            <v>Sean Redmond</v>
          </cell>
        </row>
        <row r="192">
          <cell r="L192" t="str">
            <v>Sheila Reaper-Reynolds</v>
          </cell>
        </row>
        <row r="193">
          <cell r="L193" t="str">
            <v>Sile Fleming</v>
          </cell>
        </row>
        <row r="194">
          <cell r="L194" t="str">
            <v>Simon Murtagh</v>
          </cell>
        </row>
        <row r="195">
          <cell r="L195" t="str">
            <v>Sinéad O'Leary</v>
          </cell>
        </row>
        <row r="196">
          <cell r="L196" t="str">
            <v>Siobhan Mugan</v>
          </cell>
        </row>
        <row r="197">
          <cell r="L197" t="str">
            <v>Siobhan O'Halloran</v>
          </cell>
        </row>
        <row r="198">
          <cell r="L198" t="str">
            <v>Sonia Shortt</v>
          </cell>
        </row>
        <row r="199">
          <cell r="L199" t="str">
            <v>Stephanie OKeeffe</v>
          </cell>
        </row>
        <row r="200">
          <cell r="L200" t="str">
            <v>Stephen Hannon</v>
          </cell>
        </row>
        <row r="201">
          <cell r="L201" t="str">
            <v>Stephen Mulvany</v>
          </cell>
        </row>
        <row r="202">
          <cell r="L202" t="str">
            <v>Susan Boland</v>
          </cell>
        </row>
        <row r="203">
          <cell r="L203" t="str">
            <v>Suzanne Irwin</v>
          </cell>
        </row>
        <row r="204">
          <cell r="L204" t="str">
            <v>Suzanne Moloney</v>
          </cell>
        </row>
        <row r="205">
          <cell r="L205" t="str">
            <v>Tadhg Costello</v>
          </cell>
        </row>
        <row r="206">
          <cell r="L206" t="str">
            <v>Tadhg O'Brien</v>
          </cell>
        </row>
        <row r="207">
          <cell r="L207" t="str">
            <v>Teresa Daly</v>
          </cell>
        </row>
        <row r="208">
          <cell r="L208" t="str">
            <v>Test</v>
          </cell>
        </row>
        <row r="209">
          <cell r="L209" t="str">
            <v>Tom Finn</v>
          </cell>
        </row>
        <row r="210">
          <cell r="L210" t="str">
            <v>Tony O'Brien</v>
          </cell>
        </row>
        <row r="211">
          <cell r="L211" t="str">
            <v>Tricia Cronin</v>
          </cell>
        </row>
        <row r="212">
          <cell r="L212" t="str">
            <v>Trish Markham</v>
          </cell>
        </row>
        <row r="213">
          <cell r="L213" t="str">
            <v>Valerie Hand</v>
          </cell>
        </row>
        <row r="214">
          <cell r="L214" t="str">
            <v>Voureen O'Connor</v>
          </cell>
        </row>
        <row r="215">
          <cell r="L215" t="str">
            <v>Vourneen O'Connor</v>
          </cell>
        </row>
        <row r="216">
          <cell r="L216" t="str">
            <v>Willie Ratigan</v>
          </cell>
        </row>
        <row r="217">
          <cell r="L217" t="str">
            <v>Winnie Davern</v>
          </cell>
        </row>
      </sheetData>
      <sheetData sheetId="2"/>
      <sheetData sheetId="3"/>
      <sheetData sheetId="4"/>
      <sheetData sheetId="5"/>
      <sheetData sheetId="6"/>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ary"/>
      <sheetName val="Acute"/>
      <sheetName val="NAS"/>
      <sheetName val="CSP"/>
      <sheetName val="H&amp;W"/>
      <sheetName val="Primary Care"/>
      <sheetName val="Social Care"/>
      <sheetName val="Mental Health"/>
      <sheetName val="CHOs"/>
      <sheetName val="QAV"/>
      <sheetName val="QID"/>
      <sheetName val="NCCP"/>
      <sheetName val="HBS"/>
      <sheetName val="Finance"/>
      <sheetName val="HR"/>
      <sheetName val="CIO Office"/>
      <sheetName val="Health Service Improvement"/>
      <sheetName val="Communications"/>
      <sheetName val="Internal Audit"/>
      <sheetName val="Office of the DDG"/>
      <sheetName val="Data"/>
    </sheetNames>
    <sheetDataSet>
      <sheetData sheetId="0"/>
      <sheetData sheetId="1"/>
      <sheetData sheetId="2">
        <row r="238">
          <cell r="B238" t="str">
            <v>Goal 1</v>
          </cell>
          <cell r="C238" t="str">
            <v>Demographic pressure</v>
          </cell>
          <cell r="D238" t="str">
            <v>No</v>
          </cell>
          <cell r="G238" t="str">
            <v>No</v>
          </cell>
          <cell r="H238" t="str">
            <v>No</v>
          </cell>
          <cell r="I238" t="str">
            <v>No</v>
          </cell>
          <cell r="J238" t="str">
            <v>Q1</v>
          </cell>
          <cell r="K238" t="str">
            <v>Clinical</v>
          </cell>
          <cell r="AA238" t="str">
            <v>Not applicable</v>
          </cell>
        </row>
        <row r="239">
          <cell r="B239" t="str">
            <v>Goal 2</v>
          </cell>
          <cell r="C239" t="str">
            <v>Critical service</v>
          </cell>
          <cell r="D239" t="str">
            <v>Yes, Acute Services leading</v>
          </cell>
          <cell r="G239" t="str">
            <v>Yes, bid agreed with Cancer Services</v>
          </cell>
          <cell r="H239" t="str">
            <v>Yes, clinical programme; bid agreed</v>
          </cell>
          <cell r="I239" t="str">
            <v>Yes, agreed with Estates</v>
          </cell>
          <cell r="J239" t="str">
            <v>Q2</v>
          </cell>
          <cell r="K239" t="str">
            <v>Non-clinical - service support</v>
          </cell>
          <cell r="AA239" t="str">
            <v>Area 1</v>
          </cell>
        </row>
        <row r="240">
          <cell r="B240" t="str">
            <v>Goal 3</v>
          </cell>
          <cell r="C240" t="str">
            <v>Ministerial priority</v>
          </cell>
          <cell r="D240" t="str">
            <v>Yes, Clinical Programmes leading</v>
          </cell>
          <cell r="I240" t="str">
            <v>Yes, agreed with ICT</v>
          </cell>
          <cell r="J240" t="str">
            <v>Q3</v>
          </cell>
          <cell r="K240" t="str">
            <v>Non-clinical - back office</v>
          </cell>
          <cell r="AA240" t="str">
            <v>Area 2</v>
          </cell>
        </row>
        <row r="241">
          <cell r="B241" t="str">
            <v>Goal 4</v>
          </cell>
          <cell r="D241" t="str">
            <v>Yes, Finance leading</v>
          </cell>
          <cell r="I241" t="str">
            <v>Yes, agreed with both Estates and ICT</v>
          </cell>
          <cell r="J241" t="str">
            <v>Q4</v>
          </cell>
          <cell r="AA241" t="str">
            <v>Area 3</v>
          </cell>
        </row>
        <row r="242">
          <cell r="B242" t="str">
            <v>Goal 5</v>
          </cell>
          <cell r="D242" t="str">
            <v>Yes, Health &amp; Wellbeing leading</v>
          </cell>
          <cell r="AA242" t="str">
            <v>Area 4</v>
          </cell>
        </row>
        <row r="243">
          <cell r="D243" t="str">
            <v>Yes, HBS leading</v>
          </cell>
          <cell r="AA243" t="str">
            <v>Area 5</v>
          </cell>
        </row>
        <row r="244">
          <cell r="D244" t="str">
            <v>Yes, HR leading</v>
          </cell>
          <cell r="AA244" t="str">
            <v>Area 6</v>
          </cell>
        </row>
        <row r="245">
          <cell r="D245" t="str">
            <v>Yes, Mental Health leading</v>
          </cell>
          <cell r="AA245" t="str">
            <v>Area 7</v>
          </cell>
        </row>
        <row r="246">
          <cell r="D246" t="str">
            <v>Yes, NAS leading</v>
          </cell>
          <cell r="AA246" t="str">
            <v>Area 8</v>
          </cell>
        </row>
        <row r="247">
          <cell r="D247" t="str">
            <v>Yes, Office of CIO leading</v>
          </cell>
          <cell r="AA247" t="str">
            <v>Area 9</v>
          </cell>
        </row>
        <row r="248">
          <cell r="D248" t="str">
            <v>Yes, Primary Care leading</v>
          </cell>
          <cell r="AA248" t="str">
            <v>All CHOs</v>
          </cell>
        </row>
        <row r="249">
          <cell r="D249" t="str">
            <v>Yes, Social Care leading</v>
          </cell>
          <cell r="AA249" t="str">
            <v>Children's HG</v>
          </cell>
        </row>
        <row r="250">
          <cell r="D250" t="str">
            <v>Yes, System Reform leading</v>
          </cell>
          <cell r="AA250" t="str">
            <v>Dublin Midlands HG</v>
          </cell>
        </row>
        <row r="251">
          <cell r="AA251" t="str">
            <v>Ireland East HG</v>
          </cell>
        </row>
        <row r="252">
          <cell r="AA252" t="str">
            <v>RCSI HG</v>
          </cell>
        </row>
        <row r="253">
          <cell r="AA253" t="str">
            <v>Saolta HG</v>
          </cell>
        </row>
        <row r="254">
          <cell r="AA254" t="str">
            <v>South / South West HG</v>
          </cell>
        </row>
        <row r="255">
          <cell r="AA255" t="str">
            <v>Univ. of Limerick HG</v>
          </cell>
        </row>
        <row r="256">
          <cell r="AA256" t="str">
            <v>All HGs</v>
          </cell>
        </row>
        <row r="257">
          <cell r="AA257" t="str">
            <v>All CHOs and HGs</v>
          </cell>
        </row>
      </sheetData>
      <sheetData sheetId="3"/>
      <sheetData sheetId="4">
        <row r="163">
          <cell r="H163" t="str">
            <v>No</v>
          </cell>
        </row>
        <row r="164">
          <cell r="H164" t="str">
            <v>Yes, relates to Acute Services</v>
          </cell>
        </row>
        <row r="165">
          <cell r="H165" t="str">
            <v>Yes, relates to Health &amp; Wellbeing</v>
          </cell>
        </row>
        <row r="166">
          <cell r="H166" t="str">
            <v>Yes, relates to Mental Health</v>
          </cell>
        </row>
        <row r="167">
          <cell r="H167" t="str">
            <v>Yes, relates to NAS</v>
          </cell>
        </row>
        <row r="168">
          <cell r="H168" t="str">
            <v>Yes, relates to Primary Care</v>
          </cell>
        </row>
        <row r="169">
          <cell r="H169" t="str">
            <v>Yes, relates to Social Care</v>
          </cell>
        </row>
        <row r="170">
          <cell r="H170" t="str">
            <v>Yes, relates to Corporate Services</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otes"/>
      <sheetName val="Summary"/>
      <sheetName val="Acute"/>
      <sheetName val="NAS"/>
      <sheetName val="CSP"/>
      <sheetName val="H&amp;W"/>
      <sheetName val="Primary Care"/>
      <sheetName val="Social Care"/>
      <sheetName val="Mental Health"/>
      <sheetName val="QAV"/>
      <sheetName val="QI"/>
      <sheetName val="HBS"/>
      <sheetName val="Finance"/>
      <sheetName val="HR"/>
      <sheetName val="Communications"/>
      <sheetName val="Internal Audit"/>
      <sheetName val="DG Office"/>
      <sheetName val="DeputyDG Office"/>
      <sheetName val="CIO Office"/>
      <sheetName val="System Reform"/>
      <sheetName val="Sheet3"/>
      <sheetName val="Primary_Care"/>
      <sheetName val="Social_Care"/>
      <sheetName val="Mental_Health"/>
      <sheetName val="Internal_Audit"/>
      <sheetName val="DG_Office"/>
      <sheetName val="DeputyDG_Office"/>
      <sheetName val="CIO_Office"/>
      <sheetName val="System_Reform"/>
    </sheetNames>
    <sheetDataSet>
      <sheetData sheetId="0" refreshError="1"/>
      <sheetData sheetId="1" refreshError="1"/>
      <sheetData sheetId="2" refreshError="1"/>
      <sheetData sheetId="3">
        <row r="46">
          <cell r="P46">
            <v>0</v>
          </cell>
        </row>
      </sheetData>
      <sheetData sheetId="4">
        <row r="22">
          <cell r="P22">
            <v>210.6</v>
          </cell>
        </row>
      </sheetData>
      <sheetData sheetId="5">
        <row r="23">
          <cell r="P23">
            <v>0</v>
          </cell>
        </row>
      </sheetData>
      <sheetData sheetId="6">
        <row r="23">
          <cell r="P23">
            <v>0</v>
          </cell>
        </row>
      </sheetData>
      <sheetData sheetId="7">
        <row r="48">
          <cell r="P48">
            <v>0</v>
          </cell>
        </row>
      </sheetData>
      <sheetData sheetId="8">
        <row r="46">
          <cell r="P46">
            <v>0</v>
          </cell>
        </row>
      </sheetData>
      <sheetData sheetId="9">
        <row r="23">
          <cell r="P23">
            <v>0</v>
          </cell>
        </row>
      </sheetData>
      <sheetData sheetId="10">
        <row r="23">
          <cell r="P23">
            <v>0</v>
          </cell>
        </row>
      </sheetData>
      <sheetData sheetId="11">
        <row r="14">
          <cell r="P14">
            <v>7.5</v>
          </cell>
        </row>
      </sheetData>
      <sheetData sheetId="12">
        <row r="70">
          <cell r="P70">
            <v>0</v>
          </cell>
        </row>
      </sheetData>
      <sheetData sheetId="13">
        <row r="23">
          <cell r="P23">
            <v>0</v>
          </cell>
        </row>
      </sheetData>
      <sheetData sheetId="14">
        <row r="29">
          <cell r="P29">
            <v>79.400000000000006</v>
          </cell>
        </row>
      </sheetData>
      <sheetData sheetId="15">
        <row r="23">
          <cell r="P23">
            <v>0</v>
          </cell>
        </row>
      </sheetData>
      <sheetData sheetId="16">
        <row r="7">
          <cell r="P7">
            <v>23</v>
          </cell>
        </row>
      </sheetData>
      <sheetData sheetId="17">
        <row r="23">
          <cell r="P23">
            <v>0</v>
          </cell>
        </row>
      </sheetData>
      <sheetData sheetId="18">
        <row r="23">
          <cell r="P23">
            <v>0</v>
          </cell>
        </row>
      </sheetData>
      <sheetData sheetId="19">
        <row r="23">
          <cell r="P23">
            <v>0</v>
          </cell>
        </row>
      </sheetData>
      <sheetData sheetId="20">
        <row r="18">
          <cell r="P18">
            <v>188</v>
          </cell>
        </row>
      </sheetData>
      <sheetData sheetId="21">
        <row r="1">
          <cell r="A1" t="str">
            <v>Goal 1</v>
          </cell>
          <cell r="B1">
            <v>1</v>
          </cell>
          <cell r="C1" t="str">
            <v>Q1</v>
          </cell>
        </row>
        <row r="2">
          <cell r="A2" t="str">
            <v>Goal 2</v>
          </cell>
          <cell r="B2">
            <v>2</v>
          </cell>
          <cell r="C2" t="str">
            <v>Q2</v>
          </cell>
        </row>
        <row r="3">
          <cell r="A3" t="str">
            <v>Goal 3</v>
          </cell>
          <cell r="B3">
            <v>3</v>
          </cell>
          <cell r="C3" t="str">
            <v>Q3</v>
          </cell>
        </row>
        <row r="4">
          <cell r="A4" t="str">
            <v>Goal 4</v>
          </cell>
          <cell r="C4" t="str">
            <v>Q4</v>
          </cell>
        </row>
        <row r="5">
          <cell r="A5" t="str">
            <v>Goal 5</v>
          </cell>
        </row>
        <row r="8">
          <cell r="F8" t="str">
            <v>All</v>
          </cell>
          <cell r="I8" t="str">
            <v>All</v>
          </cell>
          <cell r="K8" t="str">
            <v>All</v>
          </cell>
        </row>
        <row r="9">
          <cell r="A9" t="str">
            <v>Acute Services</v>
          </cell>
          <cell r="F9" t="str">
            <v>Children's HG</v>
          </cell>
          <cell r="I9" t="str">
            <v>Area 1</v>
          </cell>
          <cell r="K9" t="str">
            <v>All Hospital Groups</v>
          </cell>
        </row>
        <row r="10">
          <cell r="A10" t="str">
            <v>Clinical Strategy and Programmes</v>
          </cell>
          <cell r="F10" t="str">
            <v>Dublin Midlands</v>
          </cell>
          <cell r="I10" t="str">
            <v>Area 2</v>
          </cell>
          <cell r="K10" t="str">
            <v>All CHOs</v>
          </cell>
        </row>
        <row r="11">
          <cell r="A11" t="str">
            <v>Communications</v>
          </cell>
          <cell r="F11" t="str">
            <v>Ireland East</v>
          </cell>
          <cell r="I11" t="str">
            <v>Area 3</v>
          </cell>
          <cell r="K11" t="str">
            <v>Children's HG</v>
          </cell>
        </row>
        <row r="12">
          <cell r="A12" t="str">
            <v>Finance</v>
          </cell>
          <cell r="F12" t="str">
            <v>RCSI</v>
          </cell>
          <cell r="I12" t="str">
            <v>Area 4</v>
          </cell>
          <cell r="K12" t="str">
            <v>Dublin Midlands</v>
          </cell>
        </row>
        <row r="13">
          <cell r="A13" t="str">
            <v>Health and Wellbeing</v>
          </cell>
          <cell r="F13" t="str">
            <v>Saolta</v>
          </cell>
          <cell r="I13" t="str">
            <v>Area 5</v>
          </cell>
          <cell r="K13" t="str">
            <v>Ireland East</v>
          </cell>
        </row>
        <row r="14">
          <cell r="A14" t="str">
            <v>Health Business Services</v>
          </cell>
          <cell r="F14" t="str">
            <v>South / South West</v>
          </cell>
          <cell r="I14" t="str">
            <v>Area 6</v>
          </cell>
          <cell r="K14" t="str">
            <v>RCSI</v>
          </cell>
        </row>
        <row r="15">
          <cell r="A15" t="str">
            <v>Human Resources</v>
          </cell>
          <cell r="F15" t="str">
            <v>UL Hospitals</v>
          </cell>
          <cell r="I15" t="str">
            <v>Area 7</v>
          </cell>
          <cell r="K15" t="str">
            <v>Saolta</v>
          </cell>
        </row>
        <row r="16">
          <cell r="A16" t="str">
            <v>Internal Audit</v>
          </cell>
          <cell r="I16" t="str">
            <v>Area 8</v>
          </cell>
          <cell r="K16" t="str">
            <v>South / South West</v>
          </cell>
        </row>
        <row r="17">
          <cell r="A17" t="str">
            <v>Mental Health</v>
          </cell>
          <cell r="I17" t="str">
            <v>Area 9</v>
          </cell>
          <cell r="K17" t="str">
            <v>UL Hospitals</v>
          </cell>
        </row>
        <row r="18">
          <cell r="A18" t="str">
            <v>National Ambulance Service</v>
          </cell>
          <cell r="K18" t="str">
            <v>CHO Area 1</v>
          </cell>
        </row>
        <row r="19">
          <cell r="A19" t="str">
            <v>Office of the CIO</v>
          </cell>
          <cell r="K19" t="str">
            <v>CHO Area 2</v>
          </cell>
        </row>
        <row r="20">
          <cell r="A20" t="str">
            <v>Office of the Deputy DG</v>
          </cell>
          <cell r="K20" t="str">
            <v>CHO Area 3</v>
          </cell>
        </row>
        <row r="21">
          <cell r="A21" t="str">
            <v>Office of the Director General</v>
          </cell>
          <cell r="K21" t="str">
            <v>CHO Area 4</v>
          </cell>
        </row>
        <row r="22">
          <cell r="A22" t="str">
            <v>Primary Care</v>
          </cell>
          <cell r="K22" t="str">
            <v>CHO Area 5</v>
          </cell>
        </row>
        <row r="23">
          <cell r="A23" t="str">
            <v>Quality Assurance and Verification</v>
          </cell>
          <cell r="K23" t="str">
            <v>CHO Area 6</v>
          </cell>
        </row>
        <row r="24">
          <cell r="A24" t="str">
            <v>Quality Improvement</v>
          </cell>
          <cell r="K24" t="str">
            <v>CHO Area 7</v>
          </cell>
        </row>
        <row r="25">
          <cell r="A25" t="str">
            <v>Social Care</v>
          </cell>
          <cell r="K25" t="str">
            <v>CHO Area 8</v>
          </cell>
        </row>
        <row r="26">
          <cell r="A26" t="str">
            <v>System Reform</v>
          </cell>
          <cell r="K26" t="str">
            <v>CHO Area 9</v>
          </cell>
        </row>
      </sheetData>
      <sheetData sheetId="22"/>
      <sheetData sheetId="23"/>
      <sheetData sheetId="24"/>
      <sheetData sheetId="25"/>
      <sheetData sheetId="26"/>
      <sheetData sheetId="27"/>
      <sheetData sheetId="28"/>
      <sheetData sheetId="2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Sheet2"/>
    </sheetNames>
    <sheetDataSet>
      <sheetData sheetId="0" refreshError="1"/>
      <sheetData sheetId="1">
        <row r="2">
          <cell r="D2" t="str">
            <v>Not applicable</v>
          </cell>
          <cell r="F2" t="str">
            <v>Goal 1</v>
          </cell>
          <cell r="J2" t="str">
            <v>Clinical</v>
          </cell>
        </row>
        <row r="3">
          <cell r="D3" t="str">
            <v>Area 1</v>
          </cell>
          <cell r="F3" t="str">
            <v>Goal 2</v>
          </cell>
          <cell r="J3" t="str">
            <v>Non-clinical- service support</v>
          </cell>
        </row>
        <row r="4">
          <cell r="D4" t="str">
            <v>Area 2</v>
          </cell>
          <cell r="F4" t="str">
            <v>Goal 3</v>
          </cell>
          <cell r="J4" t="str">
            <v>Non-clinical- back office</v>
          </cell>
        </row>
        <row r="5">
          <cell r="B5" t="str">
            <v>No</v>
          </cell>
          <cell r="D5" t="str">
            <v>Area 3</v>
          </cell>
          <cell r="F5" t="str">
            <v>Goal 4</v>
          </cell>
        </row>
        <row r="6">
          <cell r="B6" t="str">
            <v>Yes, relates to Acute Services</v>
          </cell>
          <cell r="D6" t="str">
            <v>Area 4</v>
          </cell>
          <cell r="F6" t="str">
            <v>Goal 5</v>
          </cell>
        </row>
        <row r="7">
          <cell r="B7" t="str">
            <v>Yes, relates to Health &amp; Wellbeing</v>
          </cell>
          <cell r="D7" t="str">
            <v>Area 5</v>
          </cell>
        </row>
        <row r="8">
          <cell r="B8" t="str">
            <v>Yes, relates to Mental Health</v>
          </cell>
          <cell r="D8" t="str">
            <v>Area 6</v>
          </cell>
          <cell r="F8" t="str">
            <v>Demographic Pressure</v>
          </cell>
        </row>
        <row r="9">
          <cell r="B9" t="str">
            <v>Yes, relates to NAS</v>
          </cell>
          <cell r="D9" t="str">
            <v>Area 7</v>
          </cell>
          <cell r="F9" t="str">
            <v>Critical Serivce</v>
          </cell>
        </row>
        <row r="10">
          <cell r="B10" t="str">
            <v>Yes, relates to Pimary Care</v>
          </cell>
          <cell r="D10" t="str">
            <v>Area 8</v>
          </cell>
          <cell r="F10" t="str">
            <v>Ministerial Priority</v>
          </cell>
        </row>
        <row r="11">
          <cell r="B11" t="str">
            <v>Yes, relates to Social Care</v>
          </cell>
          <cell r="D11" t="str">
            <v>Area 9</v>
          </cell>
        </row>
        <row r="12">
          <cell r="B12" t="str">
            <v>Yes, relates to Corporate Services</v>
          </cell>
          <cell r="D12" t="str">
            <v>All CHO's</v>
          </cell>
        </row>
        <row r="13">
          <cell r="D13" t="str">
            <v>Children's HG</v>
          </cell>
        </row>
        <row r="14">
          <cell r="D14" t="str">
            <v>Dublin Midlands HG</v>
          </cell>
        </row>
        <row r="15">
          <cell r="D15" t="str">
            <v>Ireland East HG</v>
          </cell>
          <cell r="F15" t="str">
            <v>Q1</v>
          </cell>
        </row>
        <row r="16">
          <cell r="D16" t="str">
            <v>RCSI HG</v>
          </cell>
          <cell r="F16" t="str">
            <v>Q2</v>
          </cell>
        </row>
        <row r="17">
          <cell r="D17" t="str">
            <v>Saolta HG</v>
          </cell>
          <cell r="F17" t="str">
            <v>Q3</v>
          </cell>
        </row>
        <row r="18">
          <cell r="D18" t="str">
            <v>South/ South West HG</v>
          </cell>
          <cell r="F18" t="str">
            <v>Q4</v>
          </cell>
        </row>
        <row r="19">
          <cell r="D19" t="str">
            <v>Univ. of Limerick HG</v>
          </cell>
        </row>
        <row r="20">
          <cell r="D20" t="str">
            <v>All HG's</v>
          </cell>
        </row>
        <row r="21">
          <cell r="D21" t="str">
            <v>All CHO's and HG's</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gn-Off"/>
      <sheetName val="Finance(Pay)"/>
      <sheetName val="Finance(Non Pay)"/>
      <sheetName val="Finance(Income)"/>
      <sheetName val="Pay Analysis"/>
      <sheetName val="Table 3 - Agreed"/>
      <sheetName val="Table 3 - Anticipated"/>
      <sheetName val="Table 3 - Unapproved"/>
      <sheetName val="Sheet2"/>
      <sheetName val="Programmes"/>
      <sheetName val="Demand Le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A2" t="str">
            <v>Agency/Services - Income</v>
          </cell>
        </row>
        <row r="3">
          <cell r="A3" t="str">
            <v>Canteen Receipts - Income</v>
          </cell>
        </row>
        <row r="4">
          <cell r="A4" t="str">
            <v>ESF Grants - Income</v>
          </cell>
        </row>
        <row r="5">
          <cell r="A5" t="str">
            <v>In Patient Charges - Income</v>
          </cell>
        </row>
        <row r="6">
          <cell r="A6" t="str">
            <v>Out Patient Charges - Income</v>
          </cell>
        </row>
        <row r="7">
          <cell r="A7" t="str">
            <v>Long Stay - Income</v>
          </cell>
        </row>
        <row r="8">
          <cell r="A8" t="str">
            <v>Maintenance Charges - Income</v>
          </cell>
        </row>
        <row r="9">
          <cell r="A9" t="str">
            <v>Other Grants - Income</v>
          </cell>
        </row>
        <row r="10">
          <cell r="A10" t="str">
            <v>Other Income - Income</v>
          </cell>
        </row>
        <row r="11">
          <cell r="A11" t="str">
            <v>Other Patient Charges - Income</v>
          </cell>
        </row>
        <row r="12">
          <cell r="A12" t="str">
            <v>RTA - Income</v>
          </cell>
        </row>
        <row r="13">
          <cell r="A13" t="str">
            <v>Superannuation Income - Income</v>
          </cell>
        </row>
        <row r="14">
          <cell r="A14" t="str">
            <v>Audit - Non Pay</v>
          </cell>
        </row>
        <row r="15">
          <cell r="A15" t="str">
            <v>Bad &amp; Doubtful Debts - Non Pay</v>
          </cell>
        </row>
        <row r="16">
          <cell r="A16" t="str">
            <v>Bank Charges - Non Pay</v>
          </cell>
        </row>
        <row r="17">
          <cell r="A17" t="str">
            <v>Bank Interest - Non Pay</v>
          </cell>
        </row>
        <row r="18">
          <cell r="A18" t="str">
            <v>Bank loan &amp; Finance Leases - Non Pay</v>
          </cell>
        </row>
        <row r="19">
          <cell r="A19" t="str">
            <v>Bedding &amp; Clothing - Non Pay</v>
          </cell>
        </row>
        <row r="20">
          <cell r="A20" t="str">
            <v>Blood/Blood Products - Non Pay</v>
          </cell>
        </row>
        <row r="21">
          <cell r="A21" t="str">
            <v>Cash Allowances - Non Pay</v>
          </cell>
        </row>
        <row r="22">
          <cell r="A22" t="str">
            <v>Catering - Non Pay</v>
          </cell>
        </row>
        <row r="23">
          <cell r="A23" t="str">
            <v>Cleaning &amp; Washing - Non Pay</v>
          </cell>
        </row>
        <row r="24">
          <cell r="A24" t="str">
            <v>Community Drugs - Non Pay</v>
          </cell>
        </row>
        <row r="25">
          <cell r="A25" t="str">
            <v>Computer - Non Pay</v>
          </cell>
        </row>
        <row r="26">
          <cell r="A26" t="str">
            <v>Education &amp; Training - Non Pay</v>
          </cell>
        </row>
        <row r="27">
          <cell r="A27" t="str">
            <v>Insurance - Non Pay</v>
          </cell>
        </row>
        <row r="28">
          <cell r="A28" t="str">
            <v>Furniture, Crockery &amp; Hardware - Non Pay</v>
          </cell>
        </row>
        <row r="29">
          <cell r="A29" t="str">
            <v>G.P. Unit - Non Pay</v>
          </cell>
        </row>
        <row r="30">
          <cell r="A30" t="str">
            <v>Grants to G.P.s - Non Pay</v>
          </cell>
        </row>
        <row r="31">
          <cell r="A31" t="str">
            <v>Grants to Outside Agencies - Non Pay</v>
          </cell>
        </row>
        <row r="32">
          <cell r="A32" t="str">
            <v>Heat, Power &amp; Light - Non Pay</v>
          </cell>
        </row>
        <row r="33">
          <cell r="A33" t="str">
            <v>Laboratory - Non Pay</v>
          </cell>
        </row>
        <row r="34">
          <cell r="A34" t="str">
            <v>Legal - Non Pay</v>
          </cell>
        </row>
        <row r="35">
          <cell r="A35" t="str">
            <v>Maintenance - Non Pay</v>
          </cell>
        </row>
        <row r="36">
          <cell r="A36" t="str">
            <v>Medical Gases - Non Pay</v>
          </cell>
        </row>
        <row r="37">
          <cell r="A37" t="str">
            <v>Miscellaneous - Non Pay</v>
          </cell>
        </row>
        <row r="38">
          <cell r="A38" t="str">
            <v>Office Expenses Rent/Rates - Non Pay</v>
          </cell>
        </row>
        <row r="39">
          <cell r="A39" t="str">
            <v>Drugs &amp; Medicines - Non Pay</v>
          </cell>
        </row>
        <row r="40">
          <cell r="A40" t="str">
            <v>Other Medical Equipment - Non Pay</v>
          </cell>
        </row>
        <row r="41">
          <cell r="A41" t="str">
            <v>Medical/Surgical Supplies - Non Pay</v>
          </cell>
        </row>
        <row r="42">
          <cell r="A42" t="str">
            <v>Professional Services - Non Pay</v>
          </cell>
        </row>
        <row r="43">
          <cell r="A43" t="str">
            <v>X-Ray/Imaging - Non Pay</v>
          </cell>
        </row>
        <row r="44">
          <cell r="A44" t="str">
            <v>Supp &amp; Contracts Other Med Equip - Non Pay</v>
          </cell>
        </row>
        <row r="45">
          <cell r="A45" t="str">
            <v>Transport (Patient) - Non Pay</v>
          </cell>
        </row>
        <row r="46">
          <cell r="A46" t="str">
            <v>Travel &amp; Subsistence - Non Pay</v>
          </cell>
        </row>
        <row r="47">
          <cell r="A47" t="str">
            <v>Vehicles Purchased - Non Pay</v>
          </cell>
        </row>
        <row r="48">
          <cell r="A48" t="str">
            <v>Vehicles Running costs - Non Pay</v>
          </cell>
        </row>
        <row r="49">
          <cell r="A49" t="str">
            <v>Management/Administration  - Pay</v>
          </cell>
        </row>
        <row r="50">
          <cell r="A50" t="str">
            <v>Medical/Dental - Pay</v>
          </cell>
        </row>
        <row r="51">
          <cell r="A51" t="str">
            <v>Nursing- Pay</v>
          </cell>
        </row>
        <row r="52">
          <cell r="A52" t="str">
            <v>Paramedical- Pay</v>
          </cell>
        </row>
        <row r="53">
          <cell r="A53" t="str">
            <v>Support Services - Pay</v>
          </cell>
        </row>
        <row r="54">
          <cell r="A54" t="str">
            <v>Maintenance -Pay</v>
          </cell>
        </row>
        <row r="55">
          <cell r="A55" t="str">
            <v>Superannuation - Pay</v>
          </cell>
        </row>
      </sheetData>
      <sheetData sheetId="9" refreshError="1"/>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MDU"/>
      <sheetName val="2018 Pay Scale"/>
      <sheetName val="reference"/>
    </sheetNames>
    <sheetDataSet>
      <sheetData sheetId="0"/>
      <sheetData sheetId="1" refreshError="1"/>
      <sheetData sheetId="2">
        <row r="4">
          <cell r="A4" t="str">
            <v>Grade_III</v>
          </cell>
        </row>
        <row r="14">
          <cell r="A14" t="str">
            <v>Reg CC</v>
          </cell>
        </row>
        <row r="15">
          <cell r="A15" t="str">
            <v>FRP CC</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MDU"/>
      <sheetName val="2018 Pay Scale"/>
      <sheetName val="reference"/>
    </sheetNames>
    <sheetDataSet>
      <sheetData sheetId="0"/>
      <sheetData sheetId="1" refreshError="1"/>
      <sheetData sheetId="2">
        <row r="4">
          <cell r="A4" t="str">
            <v>Grade_III</v>
          </cell>
        </row>
        <row r="14">
          <cell r="A14" t="str">
            <v>Reg CC</v>
          </cell>
        </row>
        <row r="15">
          <cell r="A15" t="str">
            <v>FRP CC</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er"/>
      <sheetName val="Dropdowns"/>
      <sheetName val="Dec 2020"/>
    </sheetNames>
    <sheetDataSet>
      <sheetData sheetId="0" refreshError="1"/>
      <sheetData sheetId="1" refreshError="1"/>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Sheet2"/>
      <sheetName val="Sheet3"/>
    </sheetNames>
    <sheetDataSet>
      <sheetData sheetId="0">
        <row r="1057">
          <cell r="D1057" t="str">
            <v>No</v>
          </cell>
        </row>
        <row r="1058">
          <cell r="D1058" t="str">
            <v>Yes, Acute Services leading</v>
          </cell>
        </row>
        <row r="1059">
          <cell r="D1059" t="str">
            <v>Yes, Clinical Programmes leading</v>
          </cell>
        </row>
        <row r="1060">
          <cell r="D1060" t="str">
            <v>Yes, Finance leading</v>
          </cell>
        </row>
        <row r="1061">
          <cell r="D1061" t="str">
            <v>Yes, Health &amp; Wellbeing leading</v>
          </cell>
        </row>
        <row r="1062">
          <cell r="D1062" t="str">
            <v>Yes, HBS leading</v>
          </cell>
        </row>
        <row r="1063">
          <cell r="D1063" t="str">
            <v>Yes, HR leading</v>
          </cell>
        </row>
        <row r="1064">
          <cell r="D1064" t="str">
            <v>Yes, Mental Health leading</v>
          </cell>
        </row>
        <row r="1065">
          <cell r="D1065" t="str">
            <v>Yes, NAS leading</v>
          </cell>
        </row>
        <row r="1066">
          <cell r="D1066" t="str">
            <v>Yes, Office of CIO leading</v>
          </cell>
        </row>
        <row r="1067">
          <cell r="D1067" t="str">
            <v>Yes, Primary Care leading</v>
          </cell>
        </row>
        <row r="1068">
          <cell r="D1068" t="str">
            <v>Yes, QAV leading</v>
          </cell>
        </row>
        <row r="1069">
          <cell r="D1069" t="str">
            <v>Yes, QID leading</v>
          </cell>
        </row>
        <row r="1070">
          <cell r="D1070" t="str">
            <v>Yes, Social Care leading</v>
          </cell>
        </row>
        <row r="1071">
          <cell r="D1071" t="str">
            <v>Yes, System Reform leading</v>
          </cell>
        </row>
      </sheetData>
      <sheetData sheetId="1"/>
      <sheetData sheetId="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hm Methadone Feb 05"/>
    </sheetNames>
    <definedNames>
      <definedName name="Database1"/>
    </definedNames>
    <sheetDataSet>
      <sheetData sheetId="0"/>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hadone"/>
      <sheetName val="Phm Methadone Aug 04"/>
    </sheetNames>
    <definedNames>
      <definedName name="Database1" refersTo="='methadone'!$A$1:$F$300"/>
    </definedNames>
    <sheetDataSet>
      <sheetData sheetId="0">
        <row r="1">
          <cell r="A1" t="str">
            <v>GMS NO.</v>
          </cell>
          <cell r="B1" t="str">
            <v>HEALTH BOARD</v>
          </cell>
          <cell r="C1" t="str">
            <v>GROSS TOTAL</v>
          </cell>
          <cell r="D1" t="str">
            <v>W/TAX</v>
          </cell>
          <cell r="E1" t="str">
            <v>ADJ AMOUNT</v>
          </cell>
          <cell r="F1" t="str">
            <v>NET DUE</v>
          </cell>
        </row>
        <row r="2">
          <cell r="A2">
            <v>10013</v>
          </cell>
          <cell r="B2">
            <v>10</v>
          </cell>
          <cell r="C2">
            <v>900.27</v>
          </cell>
          <cell r="D2">
            <v>102.7</v>
          </cell>
          <cell r="E2">
            <v>0</v>
          </cell>
          <cell r="F2">
            <v>797.57</v>
          </cell>
        </row>
        <row r="3">
          <cell r="A3">
            <v>10020</v>
          </cell>
          <cell r="B3">
            <v>9</v>
          </cell>
          <cell r="C3">
            <v>2432.54</v>
          </cell>
          <cell r="D3">
            <v>301.98</v>
          </cell>
          <cell r="E3">
            <v>0</v>
          </cell>
          <cell r="F3">
            <v>2130.56</v>
          </cell>
        </row>
        <row r="4">
          <cell r="A4">
            <v>10030</v>
          </cell>
          <cell r="B4">
            <v>10</v>
          </cell>
          <cell r="C4">
            <v>658.09</v>
          </cell>
          <cell r="D4">
            <v>74.27</v>
          </cell>
          <cell r="E4">
            <v>0</v>
          </cell>
          <cell r="F4">
            <v>583.82000000000005</v>
          </cell>
        </row>
        <row r="5">
          <cell r="A5">
            <v>10052</v>
          </cell>
          <cell r="B5">
            <v>11</v>
          </cell>
          <cell r="C5">
            <v>4842.7</v>
          </cell>
          <cell r="D5">
            <v>585.69000000000005</v>
          </cell>
          <cell r="E5">
            <v>0</v>
          </cell>
          <cell r="F5">
            <v>4257.01</v>
          </cell>
        </row>
        <row r="6">
          <cell r="A6">
            <v>10081</v>
          </cell>
          <cell r="B6">
            <v>11</v>
          </cell>
          <cell r="C6">
            <v>3012.25</v>
          </cell>
          <cell r="D6">
            <v>388.14</v>
          </cell>
          <cell r="E6">
            <v>0</v>
          </cell>
          <cell r="F6">
            <v>2624.1</v>
          </cell>
        </row>
        <row r="7">
          <cell r="A7">
            <v>10138</v>
          </cell>
          <cell r="B7">
            <v>10</v>
          </cell>
          <cell r="C7">
            <v>162.30000000000001</v>
          </cell>
          <cell r="D7">
            <v>26.29</v>
          </cell>
          <cell r="E7">
            <v>0</v>
          </cell>
          <cell r="F7">
            <v>136.01</v>
          </cell>
        </row>
        <row r="8">
          <cell r="A8">
            <v>10139</v>
          </cell>
          <cell r="B8">
            <v>9</v>
          </cell>
          <cell r="C8">
            <v>2518.6999999999998</v>
          </cell>
          <cell r="D8">
            <v>373.16</v>
          </cell>
          <cell r="E8">
            <v>0</v>
          </cell>
          <cell r="F8">
            <v>2145.54</v>
          </cell>
        </row>
        <row r="9">
          <cell r="A9">
            <v>10145</v>
          </cell>
          <cell r="B9">
            <v>10</v>
          </cell>
          <cell r="C9">
            <v>528.19000000000005</v>
          </cell>
          <cell r="D9">
            <v>58.37</v>
          </cell>
          <cell r="E9">
            <v>0</v>
          </cell>
          <cell r="F9">
            <v>469.82</v>
          </cell>
        </row>
        <row r="10">
          <cell r="A10">
            <v>10158</v>
          </cell>
          <cell r="B10">
            <v>10</v>
          </cell>
          <cell r="C10">
            <v>6036.81</v>
          </cell>
          <cell r="D10">
            <v>771.51</v>
          </cell>
          <cell r="E10">
            <v>0</v>
          </cell>
          <cell r="F10">
            <v>5265.3</v>
          </cell>
        </row>
        <row r="11">
          <cell r="A11">
            <v>10163</v>
          </cell>
          <cell r="B11">
            <v>11</v>
          </cell>
          <cell r="C11">
            <v>977.45</v>
          </cell>
          <cell r="D11">
            <v>112.98</v>
          </cell>
          <cell r="E11">
            <v>0</v>
          </cell>
          <cell r="F11">
            <v>864.47</v>
          </cell>
        </row>
        <row r="12">
          <cell r="A12">
            <v>10170</v>
          </cell>
          <cell r="B12">
            <v>10</v>
          </cell>
          <cell r="C12">
            <v>14440.77</v>
          </cell>
          <cell r="D12">
            <v>1706.81</v>
          </cell>
          <cell r="E12">
            <v>0</v>
          </cell>
          <cell r="F12">
            <v>12733.96</v>
          </cell>
        </row>
        <row r="13">
          <cell r="A13">
            <v>10189</v>
          </cell>
          <cell r="B13">
            <v>10</v>
          </cell>
          <cell r="C13">
            <v>8534.2999999999993</v>
          </cell>
          <cell r="D13">
            <v>979.21</v>
          </cell>
          <cell r="E13">
            <v>0</v>
          </cell>
          <cell r="F13">
            <v>7555.09</v>
          </cell>
        </row>
        <row r="14">
          <cell r="A14">
            <v>10206</v>
          </cell>
          <cell r="B14">
            <v>10</v>
          </cell>
          <cell r="C14">
            <v>5040.51</v>
          </cell>
          <cell r="D14">
            <v>769.04</v>
          </cell>
          <cell r="E14">
            <v>0</v>
          </cell>
          <cell r="F14">
            <v>4271.47</v>
          </cell>
        </row>
        <row r="15">
          <cell r="A15">
            <v>10231</v>
          </cell>
          <cell r="B15">
            <v>10</v>
          </cell>
          <cell r="C15">
            <v>2998.1</v>
          </cell>
          <cell r="D15">
            <v>375.59</v>
          </cell>
          <cell r="E15">
            <v>0</v>
          </cell>
          <cell r="F15">
            <v>2622.52</v>
          </cell>
        </row>
        <row r="16">
          <cell r="A16">
            <v>10232</v>
          </cell>
          <cell r="B16">
            <v>11</v>
          </cell>
          <cell r="C16">
            <v>6496.11</v>
          </cell>
          <cell r="D16">
            <v>863.7</v>
          </cell>
          <cell r="E16">
            <v>0</v>
          </cell>
          <cell r="F16">
            <v>5632.41</v>
          </cell>
        </row>
        <row r="17">
          <cell r="A17">
            <v>10278</v>
          </cell>
          <cell r="B17">
            <v>10</v>
          </cell>
          <cell r="C17">
            <v>119.03</v>
          </cell>
          <cell r="D17">
            <v>13.14</v>
          </cell>
          <cell r="E17">
            <v>0</v>
          </cell>
          <cell r="F17">
            <v>105.89</v>
          </cell>
        </row>
        <row r="18">
          <cell r="A18">
            <v>10286</v>
          </cell>
          <cell r="B18">
            <v>9</v>
          </cell>
          <cell r="C18">
            <v>1031.3399999999999</v>
          </cell>
          <cell r="D18">
            <v>154.15</v>
          </cell>
          <cell r="E18">
            <v>0</v>
          </cell>
          <cell r="F18">
            <v>877.2</v>
          </cell>
        </row>
        <row r="19">
          <cell r="A19">
            <v>10332</v>
          </cell>
          <cell r="B19">
            <v>11</v>
          </cell>
          <cell r="C19">
            <v>4461.7</v>
          </cell>
          <cell r="D19">
            <v>595.66</v>
          </cell>
          <cell r="E19">
            <v>0</v>
          </cell>
          <cell r="F19">
            <v>3866.03</v>
          </cell>
        </row>
        <row r="20">
          <cell r="A20">
            <v>10371</v>
          </cell>
          <cell r="B20">
            <v>9</v>
          </cell>
          <cell r="C20">
            <v>4502.09</v>
          </cell>
          <cell r="D20">
            <v>684.99</v>
          </cell>
          <cell r="E20">
            <v>0</v>
          </cell>
          <cell r="F20">
            <v>3817.1</v>
          </cell>
        </row>
        <row r="21">
          <cell r="A21">
            <v>10384</v>
          </cell>
          <cell r="B21">
            <v>9</v>
          </cell>
          <cell r="C21">
            <v>247.17</v>
          </cell>
          <cell r="D21">
            <v>28.1</v>
          </cell>
          <cell r="E21">
            <v>0</v>
          </cell>
          <cell r="F21">
            <v>219.07</v>
          </cell>
        </row>
        <row r="22">
          <cell r="A22">
            <v>10391</v>
          </cell>
          <cell r="B22">
            <v>10</v>
          </cell>
          <cell r="C22">
            <v>840.37</v>
          </cell>
          <cell r="D22">
            <v>112.25</v>
          </cell>
          <cell r="E22">
            <v>0</v>
          </cell>
          <cell r="F22">
            <v>728.12</v>
          </cell>
        </row>
        <row r="23">
          <cell r="A23">
            <v>10405</v>
          </cell>
          <cell r="B23">
            <v>10</v>
          </cell>
          <cell r="C23">
            <v>529.95000000000005</v>
          </cell>
          <cell r="D23">
            <v>60.38</v>
          </cell>
          <cell r="E23">
            <v>0</v>
          </cell>
          <cell r="F23">
            <v>469.57</v>
          </cell>
        </row>
        <row r="24">
          <cell r="A24">
            <v>10421</v>
          </cell>
          <cell r="B24">
            <v>10</v>
          </cell>
          <cell r="C24">
            <v>7908.45</v>
          </cell>
          <cell r="D24">
            <v>921.87</v>
          </cell>
          <cell r="E24">
            <v>0</v>
          </cell>
          <cell r="F24">
            <v>6986.58</v>
          </cell>
        </row>
        <row r="25">
          <cell r="A25">
            <v>10448</v>
          </cell>
          <cell r="B25">
            <v>11</v>
          </cell>
          <cell r="C25">
            <v>11983.94</v>
          </cell>
          <cell r="D25">
            <v>1603.41</v>
          </cell>
          <cell r="E25">
            <v>0</v>
          </cell>
          <cell r="F25">
            <v>10380.52</v>
          </cell>
        </row>
        <row r="26">
          <cell r="A26">
            <v>10452</v>
          </cell>
          <cell r="B26">
            <v>10</v>
          </cell>
          <cell r="C26">
            <v>77.72</v>
          </cell>
          <cell r="D26">
            <v>11.58</v>
          </cell>
          <cell r="E26">
            <v>0</v>
          </cell>
          <cell r="F26">
            <v>66.14</v>
          </cell>
        </row>
        <row r="27">
          <cell r="A27">
            <v>10460</v>
          </cell>
          <cell r="B27">
            <v>10</v>
          </cell>
          <cell r="C27">
            <v>777.64</v>
          </cell>
          <cell r="D27">
            <v>92.24</v>
          </cell>
          <cell r="E27">
            <v>0</v>
          </cell>
          <cell r="F27">
            <v>685.4</v>
          </cell>
        </row>
        <row r="28">
          <cell r="A28">
            <v>10472</v>
          </cell>
          <cell r="B28">
            <v>11</v>
          </cell>
          <cell r="C28">
            <v>4464.22</v>
          </cell>
          <cell r="D28">
            <v>631.26</v>
          </cell>
          <cell r="E28">
            <v>0</v>
          </cell>
          <cell r="F28">
            <v>3832.96</v>
          </cell>
        </row>
        <row r="29">
          <cell r="A29">
            <v>10475</v>
          </cell>
          <cell r="B29">
            <v>11</v>
          </cell>
          <cell r="C29">
            <v>1713.53</v>
          </cell>
          <cell r="D29">
            <v>184.03</v>
          </cell>
          <cell r="E29">
            <v>0</v>
          </cell>
          <cell r="F29">
            <v>1529.5</v>
          </cell>
        </row>
        <row r="30">
          <cell r="A30">
            <v>10485</v>
          </cell>
          <cell r="B30">
            <v>11</v>
          </cell>
          <cell r="C30">
            <v>5224</v>
          </cell>
          <cell r="D30">
            <v>632.74</v>
          </cell>
          <cell r="E30">
            <v>0</v>
          </cell>
          <cell r="F30">
            <v>4591.2700000000004</v>
          </cell>
        </row>
        <row r="31">
          <cell r="A31">
            <v>10499</v>
          </cell>
          <cell r="B31">
            <v>11</v>
          </cell>
          <cell r="C31">
            <v>308.42</v>
          </cell>
          <cell r="D31">
            <v>36.65</v>
          </cell>
          <cell r="E31">
            <v>0</v>
          </cell>
          <cell r="F31">
            <v>271.76</v>
          </cell>
        </row>
        <row r="32">
          <cell r="A32">
            <v>10505</v>
          </cell>
          <cell r="B32">
            <v>11</v>
          </cell>
          <cell r="C32">
            <v>606.58000000000004</v>
          </cell>
          <cell r="D32">
            <v>73.5</v>
          </cell>
          <cell r="E32">
            <v>0</v>
          </cell>
          <cell r="F32">
            <v>533.08000000000004</v>
          </cell>
        </row>
        <row r="33">
          <cell r="A33">
            <v>10520</v>
          </cell>
          <cell r="B33">
            <v>11</v>
          </cell>
          <cell r="C33">
            <v>2652.48</v>
          </cell>
          <cell r="D33">
            <v>354.89</v>
          </cell>
          <cell r="E33">
            <v>0</v>
          </cell>
          <cell r="F33">
            <v>2297.59</v>
          </cell>
        </row>
        <row r="34">
          <cell r="A34">
            <v>10537</v>
          </cell>
          <cell r="B34">
            <v>10</v>
          </cell>
          <cell r="C34">
            <v>114.57</v>
          </cell>
          <cell r="D34">
            <v>10.98</v>
          </cell>
          <cell r="E34">
            <v>0</v>
          </cell>
          <cell r="F34">
            <v>103.59</v>
          </cell>
        </row>
        <row r="35">
          <cell r="A35">
            <v>10701</v>
          </cell>
          <cell r="B35">
            <v>10</v>
          </cell>
          <cell r="C35">
            <v>1073.99</v>
          </cell>
          <cell r="D35">
            <v>121.26</v>
          </cell>
          <cell r="E35">
            <v>0</v>
          </cell>
          <cell r="F35">
            <v>952.73</v>
          </cell>
        </row>
        <row r="36">
          <cell r="A36">
            <v>10715</v>
          </cell>
          <cell r="B36">
            <v>11</v>
          </cell>
          <cell r="C36">
            <v>4344.5200000000004</v>
          </cell>
          <cell r="D36">
            <v>626.97</v>
          </cell>
          <cell r="E36">
            <v>0</v>
          </cell>
          <cell r="F36">
            <v>3717.55</v>
          </cell>
        </row>
        <row r="37">
          <cell r="A37">
            <v>10735</v>
          </cell>
          <cell r="B37">
            <v>10</v>
          </cell>
          <cell r="C37">
            <v>3195.94</v>
          </cell>
          <cell r="D37">
            <v>387.1</v>
          </cell>
          <cell r="E37">
            <v>0</v>
          </cell>
          <cell r="F37">
            <v>2808.84</v>
          </cell>
        </row>
        <row r="38">
          <cell r="A38">
            <v>10750</v>
          </cell>
          <cell r="B38">
            <v>10</v>
          </cell>
          <cell r="C38">
            <v>628.96</v>
          </cell>
          <cell r="D38">
            <v>78.150000000000006</v>
          </cell>
          <cell r="E38">
            <v>0</v>
          </cell>
          <cell r="F38">
            <v>550.80999999999995</v>
          </cell>
        </row>
        <row r="39">
          <cell r="A39">
            <v>10762</v>
          </cell>
          <cell r="B39">
            <v>11</v>
          </cell>
          <cell r="C39">
            <v>1089.08</v>
          </cell>
          <cell r="D39">
            <v>134.85</v>
          </cell>
          <cell r="E39">
            <v>0</v>
          </cell>
          <cell r="F39">
            <v>954.23</v>
          </cell>
        </row>
        <row r="40">
          <cell r="A40">
            <v>10766</v>
          </cell>
          <cell r="B40">
            <v>9</v>
          </cell>
          <cell r="C40">
            <v>78.87</v>
          </cell>
          <cell r="D40">
            <v>12.22</v>
          </cell>
          <cell r="E40">
            <v>0</v>
          </cell>
          <cell r="F40">
            <v>66.650000000000006</v>
          </cell>
        </row>
        <row r="41">
          <cell r="A41">
            <v>10770</v>
          </cell>
          <cell r="B41">
            <v>11</v>
          </cell>
          <cell r="C41">
            <v>7212.23</v>
          </cell>
          <cell r="D41">
            <v>983.55</v>
          </cell>
          <cell r="E41">
            <v>0</v>
          </cell>
          <cell r="F41">
            <v>6228.6799999999994</v>
          </cell>
        </row>
        <row r="42">
          <cell r="A42">
            <v>10841</v>
          </cell>
          <cell r="B42">
            <v>9</v>
          </cell>
          <cell r="C42">
            <v>1202.25</v>
          </cell>
          <cell r="D42">
            <v>154.22</v>
          </cell>
          <cell r="E42">
            <v>0</v>
          </cell>
          <cell r="F42">
            <v>1048.03</v>
          </cell>
        </row>
        <row r="43">
          <cell r="A43">
            <v>10843</v>
          </cell>
          <cell r="B43">
            <v>10</v>
          </cell>
          <cell r="C43">
            <v>203.39</v>
          </cell>
          <cell r="D43">
            <v>32.04</v>
          </cell>
          <cell r="E43">
            <v>0</v>
          </cell>
          <cell r="F43">
            <v>171.35</v>
          </cell>
        </row>
        <row r="44">
          <cell r="A44">
            <v>10945</v>
          </cell>
          <cell r="B44">
            <v>10</v>
          </cell>
          <cell r="C44">
            <v>2362.25</v>
          </cell>
          <cell r="D44">
            <v>298.95</v>
          </cell>
          <cell r="E44">
            <v>0</v>
          </cell>
          <cell r="F44">
            <v>2063.3000000000002</v>
          </cell>
        </row>
        <row r="45">
          <cell r="A45">
            <v>10953</v>
          </cell>
          <cell r="B45">
            <v>9</v>
          </cell>
          <cell r="C45">
            <v>386.48</v>
          </cell>
          <cell r="D45">
            <v>52.61</v>
          </cell>
          <cell r="E45">
            <v>0</v>
          </cell>
          <cell r="F45">
            <v>333.87</v>
          </cell>
        </row>
        <row r="46">
          <cell r="A46">
            <v>11074</v>
          </cell>
          <cell r="B46">
            <v>11</v>
          </cell>
          <cell r="C46">
            <v>1289.81</v>
          </cell>
          <cell r="D46">
            <v>158.27000000000001</v>
          </cell>
          <cell r="E46">
            <v>0</v>
          </cell>
          <cell r="F46">
            <v>1131.54</v>
          </cell>
        </row>
        <row r="47">
          <cell r="A47">
            <v>11126</v>
          </cell>
          <cell r="B47">
            <v>11</v>
          </cell>
          <cell r="C47">
            <v>2146.36</v>
          </cell>
          <cell r="D47">
            <v>304.44</v>
          </cell>
          <cell r="E47">
            <v>0</v>
          </cell>
          <cell r="F47">
            <v>1841.92</v>
          </cell>
        </row>
        <row r="48">
          <cell r="A48">
            <v>11137</v>
          </cell>
          <cell r="B48">
            <v>10</v>
          </cell>
          <cell r="C48">
            <v>763.29</v>
          </cell>
          <cell r="D48">
            <v>105.75</v>
          </cell>
          <cell r="E48">
            <v>0</v>
          </cell>
          <cell r="F48">
            <v>657.54</v>
          </cell>
        </row>
        <row r="49">
          <cell r="A49">
            <v>11169</v>
          </cell>
          <cell r="B49">
            <v>11</v>
          </cell>
          <cell r="C49">
            <v>1091.29</v>
          </cell>
          <cell r="D49">
            <v>123.41</v>
          </cell>
          <cell r="E49">
            <v>0</v>
          </cell>
          <cell r="F49">
            <v>967.88</v>
          </cell>
        </row>
        <row r="50">
          <cell r="A50">
            <v>11177</v>
          </cell>
          <cell r="B50">
            <v>10</v>
          </cell>
          <cell r="C50">
            <v>5005.2700000000004</v>
          </cell>
          <cell r="D50">
            <v>688.12</v>
          </cell>
          <cell r="E50">
            <v>0</v>
          </cell>
          <cell r="F50">
            <v>4317.1400000000003</v>
          </cell>
        </row>
        <row r="51">
          <cell r="A51">
            <v>11188</v>
          </cell>
          <cell r="B51">
            <v>9</v>
          </cell>
          <cell r="C51">
            <v>977.15</v>
          </cell>
          <cell r="D51">
            <v>122.19</v>
          </cell>
          <cell r="E51">
            <v>0</v>
          </cell>
          <cell r="F51">
            <v>854.96</v>
          </cell>
        </row>
        <row r="52">
          <cell r="A52">
            <v>11194</v>
          </cell>
          <cell r="B52">
            <v>9</v>
          </cell>
          <cell r="C52">
            <v>74.8</v>
          </cell>
          <cell r="D52">
            <v>12.22</v>
          </cell>
          <cell r="E52">
            <v>0</v>
          </cell>
          <cell r="F52">
            <v>62.59</v>
          </cell>
        </row>
        <row r="53">
          <cell r="A53">
            <v>11208</v>
          </cell>
          <cell r="B53">
            <v>9</v>
          </cell>
          <cell r="C53">
            <v>2996.12</v>
          </cell>
          <cell r="D53">
            <v>426.77</v>
          </cell>
          <cell r="E53">
            <v>0</v>
          </cell>
          <cell r="F53">
            <v>2569.35</v>
          </cell>
        </row>
        <row r="54">
          <cell r="A54">
            <v>11212</v>
          </cell>
          <cell r="B54">
            <v>9</v>
          </cell>
          <cell r="C54">
            <v>1394.5</v>
          </cell>
          <cell r="D54">
            <v>180.8</v>
          </cell>
          <cell r="E54">
            <v>0</v>
          </cell>
          <cell r="F54">
            <v>1213.7</v>
          </cell>
        </row>
        <row r="55">
          <cell r="A55">
            <v>11217</v>
          </cell>
          <cell r="B55">
            <v>10</v>
          </cell>
          <cell r="C55">
            <v>3732.7</v>
          </cell>
          <cell r="D55">
            <v>497.54</v>
          </cell>
          <cell r="E55">
            <v>0</v>
          </cell>
          <cell r="F55">
            <v>3235.16</v>
          </cell>
        </row>
        <row r="56">
          <cell r="A56">
            <v>11235</v>
          </cell>
          <cell r="B56">
            <v>9</v>
          </cell>
          <cell r="C56">
            <v>590.07000000000005</v>
          </cell>
          <cell r="D56">
            <v>77.23</v>
          </cell>
          <cell r="E56">
            <v>0</v>
          </cell>
          <cell r="F56">
            <v>512.84</v>
          </cell>
        </row>
        <row r="57">
          <cell r="A57">
            <v>11245</v>
          </cell>
          <cell r="B57">
            <v>9</v>
          </cell>
          <cell r="C57">
            <v>2208.0100000000002</v>
          </cell>
          <cell r="D57">
            <v>290.22000000000003</v>
          </cell>
          <cell r="E57">
            <v>0</v>
          </cell>
          <cell r="F57">
            <v>1917.79</v>
          </cell>
        </row>
        <row r="58">
          <cell r="A58">
            <v>11296</v>
          </cell>
          <cell r="B58">
            <v>9</v>
          </cell>
          <cell r="C58">
            <v>2643.45</v>
          </cell>
          <cell r="D58">
            <v>383.87</v>
          </cell>
          <cell r="E58">
            <v>0</v>
          </cell>
          <cell r="F58">
            <v>2259.5700000000002</v>
          </cell>
        </row>
        <row r="59">
          <cell r="A59">
            <v>11313</v>
          </cell>
          <cell r="B59">
            <v>10</v>
          </cell>
          <cell r="C59">
            <v>6834.88</v>
          </cell>
          <cell r="D59">
            <v>851.91</v>
          </cell>
          <cell r="E59">
            <v>0</v>
          </cell>
          <cell r="F59">
            <v>5982.98</v>
          </cell>
        </row>
        <row r="60">
          <cell r="A60">
            <v>11325</v>
          </cell>
          <cell r="B60">
            <v>11</v>
          </cell>
          <cell r="C60">
            <v>122.94</v>
          </cell>
          <cell r="D60">
            <v>14.63</v>
          </cell>
          <cell r="E60">
            <v>0</v>
          </cell>
          <cell r="F60">
            <v>108.31</v>
          </cell>
        </row>
        <row r="61">
          <cell r="A61">
            <v>11349</v>
          </cell>
          <cell r="B61">
            <v>11</v>
          </cell>
          <cell r="C61">
            <v>340.74</v>
          </cell>
          <cell r="D61">
            <v>53.22</v>
          </cell>
          <cell r="E61">
            <v>0</v>
          </cell>
          <cell r="F61">
            <v>287.52999999999997</v>
          </cell>
        </row>
        <row r="62">
          <cell r="A62">
            <v>11350</v>
          </cell>
          <cell r="B62">
            <v>10</v>
          </cell>
          <cell r="C62">
            <v>2602.1999999999998</v>
          </cell>
          <cell r="D62">
            <v>378.76</v>
          </cell>
          <cell r="E62">
            <v>0</v>
          </cell>
          <cell r="F62">
            <v>2223.44</v>
          </cell>
        </row>
        <row r="63">
          <cell r="A63">
            <v>11352</v>
          </cell>
          <cell r="B63">
            <v>10</v>
          </cell>
          <cell r="C63">
            <v>3365.42</v>
          </cell>
          <cell r="D63">
            <v>405.07</v>
          </cell>
          <cell r="E63">
            <v>0</v>
          </cell>
          <cell r="F63">
            <v>2960.35</v>
          </cell>
        </row>
        <row r="64">
          <cell r="A64">
            <v>11371</v>
          </cell>
          <cell r="B64">
            <v>11</v>
          </cell>
          <cell r="C64">
            <v>3836.71</v>
          </cell>
          <cell r="D64">
            <v>530.42999999999995</v>
          </cell>
          <cell r="E64">
            <v>0</v>
          </cell>
          <cell r="F64">
            <v>3306.28</v>
          </cell>
        </row>
        <row r="65">
          <cell r="A65">
            <v>11398</v>
          </cell>
          <cell r="B65">
            <v>10</v>
          </cell>
          <cell r="C65">
            <v>1051.6400000000001</v>
          </cell>
          <cell r="D65">
            <v>113.65</v>
          </cell>
          <cell r="E65">
            <v>0</v>
          </cell>
          <cell r="F65">
            <v>937.99</v>
          </cell>
        </row>
        <row r="66">
          <cell r="A66">
            <v>11416</v>
          </cell>
          <cell r="B66">
            <v>9</v>
          </cell>
          <cell r="C66">
            <v>115.83</v>
          </cell>
          <cell r="D66">
            <v>14.63</v>
          </cell>
          <cell r="E66">
            <v>0</v>
          </cell>
          <cell r="F66">
            <v>101.2</v>
          </cell>
        </row>
        <row r="67">
          <cell r="A67">
            <v>11456</v>
          </cell>
          <cell r="B67">
            <v>10</v>
          </cell>
          <cell r="C67">
            <v>44321.74</v>
          </cell>
          <cell r="D67">
            <v>5559.76</v>
          </cell>
          <cell r="E67">
            <v>0</v>
          </cell>
          <cell r="F67">
            <v>38761.980000000003</v>
          </cell>
        </row>
        <row r="68">
          <cell r="A68">
            <v>11476</v>
          </cell>
          <cell r="B68">
            <v>10</v>
          </cell>
          <cell r="C68">
            <v>498.55</v>
          </cell>
          <cell r="D68">
            <v>69.900000000000006</v>
          </cell>
          <cell r="E68">
            <v>0</v>
          </cell>
          <cell r="F68">
            <v>428.65</v>
          </cell>
        </row>
        <row r="69">
          <cell r="A69">
            <v>11490</v>
          </cell>
          <cell r="B69">
            <v>11</v>
          </cell>
          <cell r="C69">
            <v>196.27</v>
          </cell>
          <cell r="D69">
            <v>26.61</v>
          </cell>
          <cell r="E69">
            <v>0</v>
          </cell>
          <cell r="F69">
            <v>169.67</v>
          </cell>
        </row>
        <row r="70">
          <cell r="A70">
            <v>11500</v>
          </cell>
          <cell r="B70">
            <v>11</v>
          </cell>
          <cell r="C70">
            <v>1030.82</v>
          </cell>
          <cell r="D70">
            <v>139.32</v>
          </cell>
          <cell r="E70">
            <v>0</v>
          </cell>
          <cell r="F70">
            <v>891.49</v>
          </cell>
        </row>
        <row r="71">
          <cell r="A71">
            <v>11545</v>
          </cell>
          <cell r="B71">
            <v>9</v>
          </cell>
          <cell r="C71">
            <v>1081.1400000000001</v>
          </cell>
          <cell r="D71">
            <v>176.25</v>
          </cell>
          <cell r="E71">
            <v>0</v>
          </cell>
          <cell r="F71">
            <v>904.89</v>
          </cell>
        </row>
        <row r="72">
          <cell r="A72">
            <v>11584</v>
          </cell>
          <cell r="B72">
            <v>9</v>
          </cell>
          <cell r="C72">
            <v>5199.51</v>
          </cell>
          <cell r="D72">
            <v>772.66</v>
          </cell>
          <cell r="E72">
            <v>0</v>
          </cell>
          <cell r="F72">
            <v>4426.8500000000004</v>
          </cell>
        </row>
        <row r="73">
          <cell r="A73">
            <v>11598</v>
          </cell>
          <cell r="B73">
            <v>11</v>
          </cell>
          <cell r="C73">
            <v>257.07</v>
          </cell>
          <cell r="D73">
            <v>37.9</v>
          </cell>
          <cell r="E73">
            <v>0</v>
          </cell>
          <cell r="F73">
            <v>219.17</v>
          </cell>
        </row>
        <row r="74">
          <cell r="A74">
            <v>11606</v>
          </cell>
          <cell r="B74">
            <v>11</v>
          </cell>
          <cell r="C74">
            <v>6763.98</v>
          </cell>
          <cell r="D74">
            <v>859.42</v>
          </cell>
          <cell r="E74">
            <v>0</v>
          </cell>
          <cell r="F74">
            <v>5904.56</v>
          </cell>
        </row>
        <row r="75">
          <cell r="A75">
            <v>11612</v>
          </cell>
          <cell r="B75">
            <v>9</v>
          </cell>
          <cell r="C75">
            <v>351.08</v>
          </cell>
          <cell r="D75">
            <v>61.61</v>
          </cell>
          <cell r="E75">
            <v>0</v>
          </cell>
          <cell r="F75">
            <v>289.48</v>
          </cell>
        </row>
        <row r="76">
          <cell r="A76">
            <v>11685</v>
          </cell>
          <cell r="B76">
            <v>10</v>
          </cell>
          <cell r="C76">
            <v>682.5</v>
          </cell>
          <cell r="D76">
            <v>100.54</v>
          </cell>
          <cell r="E76">
            <v>0</v>
          </cell>
          <cell r="F76">
            <v>581.96</v>
          </cell>
        </row>
        <row r="77">
          <cell r="A77">
            <v>11789</v>
          </cell>
          <cell r="B77">
            <v>10</v>
          </cell>
          <cell r="C77">
            <v>111.88</v>
          </cell>
          <cell r="D77">
            <v>12.22</v>
          </cell>
          <cell r="E77">
            <v>0</v>
          </cell>
          <cell r="F77">
            <v>99.66</v>
          </cell>
        </row>
        <row r="78">
          <cell r="A78">
            <v>11805</v>
          </cell>
          <cell r="B78">
            <v>9</v>
          </cell>
          <cell r="C78">
            <v>73.180000000000007</v>
          </cell>
          <cell r="D78">
            <v>12.22</v>
          </cell>
          <cell r="E78">
            <v>0</v>
          </cell>
          <cell r="F78">
            <v>60.96</v>
          </cell>
        </row>
        <row r="79">
          <cell r="A79">
            <v>11867</v>
          </cell>
          <cell r="B79">
            <v>11</v>
          </cell>
          <cell r="C79">
            <v>1588.46</v>
          </cell>
          <cell r="D79">
            <v>210.13</v>
          </cell>
          <cell r="E79">
            <v>0</v>
          </cell>
          <cell r="F79">
            <v>1378.33</v>
          </cell>
        </row>
        <row r="80">
          <cell r="A80">
            <v>11894</v>
          </cell>
          <cell r="B80">
            <v>9</v>
          </cell>
          <cell r="C80">
            <v>1476.15</v>
          </cell>
          <cell r="D80">
            <v>228.11</v>
          </cell>
          <cell r="E80">
            <v>0</v>
          </cell>
          <cell r="F80">
            <v>1248.04</v>
          </cell>
        </row>
        <row r="81">
          <cell r="A81">
            <v>11923</v>
          </cell>
          <cell r="B81">
            <v>11</v>
          </cell>
          <cell r="C81">
            <v>3768.64</v>
          </cell>
          <cell r="D81">
            <v>513.19000000000005</v>
          </cell>
          <cell r="E81">
            <v>0</v>
          </cell>
          <cell r="F81">
            <v>3255.45</v>
          </cell>
        </row>
        <row r="82">
          <cell r="A82">
            <v>11983</v>
          </cell>
          <cell r="B82">
            <v>10</v>
          </cell>
          <cell r="C82">
            <v>1648.69</v>
          </cell>
          <cell r="D82">
            <v>191.63</v>
          </cell>
          <cell r="E82">
            <v>0</v>
          </cell>
          <cell r="F82">
            <v>1457.06</v>
          </cell>
        </row>
        <row r="83">
          <cell r="A83">
            <v>12033</v>
          </cell>
          <cell r="B83">
            <v>11</v>
          </cell>
          <cell r="C83">
            <v>199.34</v>
          </cell>
          <cell r="D83">
            <v>23.51</v>
          </cell>
          <cell r="E83">
            <v>0</v>
          </cell>
          <cell r="F83">
            <v>175.83</v>
          </cell>
        </row>
        <row r="84">
          <cell r="A84">
            <v>12084</v>
          </cell>
          <cell r="B84">
            <v>10</v>
          </cell>
          <cell r="C84">
            <v>2368.41</v>
          </cell>
          <cell r="D84">
            <v>311.51</v>
          </cell>
          <cell r="E84">
            <v>0</v>
          </cell>
          <cell r="F84">
            <v>2056.91</v>
          </cell>
        </row>
        <row r="85">
          <cell r="A85">
            <v>12092</v>
          </cell>
          <cell r="B85">
            <v>9</v>
          </cell>
          <cell r="C85">
            <v>423.75</v>
          </cell>
          <cell r="D85">
            <v>39.42</v>
          </cell>
          <cell r="E85">
            <v>0</v>
          </cell>
          <cell r="F85">
            <v>384.33</v>
          </cell>
        </row>
        <row r="86">
          <cell r="A86">
            <v>12106</v>
          </cell>
          <cell r="B86">
            <v>10</v>
          </cell>
          <cell r="C86">
            <v>2368.77</v>
          </cell>
          <cell r="D86">
            <v>329.13</v>
          </cell>
          <cell r="E86">
            <v>0</v>
          </cell>
          <cell r="F86">
            <v>2039.6399999999999</v>
          </cell>
        </row>
        <row r="87">
          <cell r="A87">
            <v>12216</v>
          </cell>
          <cell r="B87">
            <v>9</v>
          </cell>
          <cell r="C87">
            <v>594.35</v>
          </cell>
          <cell r="D87">
            <v>70.48</v>
          </cell>
          <cell r="E87">
            <v>0</v>
          </cell>
          <cell r="F87">
            <v>523.87</v>
          </cell>
        </row>
        <row r="88">
          <cell r="A88">
            <v>12289</v>
          </cell>
          <cell r="B88">
            <v>10</v>
          </cell>
          <cell r="C88">
            <v>1797.31</v>
          </cell>
          <cell r="D88">
            <v>190.65</v>
          </cell>
          <cell r="E88">
            <v>0</v>
          </cell>
          <cell r="F88">
            <v>1606.66</v>
          </cell>
        </row>
        <row r="89">
          <cell r="A89">
            <v>12330</v>
          </cell>
          <cell r="B89">
            <v>10</v>
          </cell>
          <cell r="C89">
            <v>2824.79</v>
          </cell>
          <cell r="D89">
            <v>380.88</v>
          </cell>
          <cell r="E89">
            <v>0</v>
          </cell>
          <cell r="F89">
            <v>2443.9</v>
          </cell>
        </row>
        <row r="90">
          <cell r="A90">
            <v>12343</v>
          </cell>
          <cell r="B90">
            <v>9</v>
          </cell>
          <cell r="C90">
            <v>841.04</v>
          </cell>
          <cell r="D90">
            <v>104.82</v>
          </cell>
          <cell r="E90">
            <v>0</v>
          </cell>
          <cell r="F90">
            <v>736.22</v>
          </cell>
        </row>
        <row r="91">
          <cell r="A91">
            <v>12408</v>
          </cell>
          <cell r="B91">
            <v>9</v>
          </cell>
          <cell r="C91">
            <v>449.83</v>
          </cell>
          <cell r="D91">
            <v>59.82</v>
          </cell>
          <cell r="E91">
            <v>0</v>
          </cell>
          <cell r="F91">
            <v>390.02</v>
          </cell>
        </row>
        <row r="92">
          <cell r="A92">
            <v>12432</v>
          </cell>
          <cell r="B92">
            <v>9</v>
          </cell>
          <cell r="C92">
            <v>1692.27</v>
          </cell>
          <cell r="D92">
            <v>193.78</v>
          </cell>
          <cell r="E92">
            <v>0</v>
          </cell>
          <cell r="F92">
            <v>1498.49</v>
          </cell>
        </row>
        <row r="93">
          <cell r="A93">
            <v>12491</v>
          </cell>
          <cell r="B93">
            <v>10</v>
          </cell>
          <cell r="C93">
            <v>566.03</v>
          </cell>
          <cell r="D93">
            <v>86.04</v>
          </cell>
          <cell r="E93">
            <v>0</v>
          </cell>
          <cell r="F93">
            <v>479.99</v>
          </cell>
        </row>
        <row r="94">
          <cell r="A94">
            <v>12516</v>
          </cell>
          <cell r="B94">
            <v>11</v>
          </cell>
          <cell r="C94">
            <v>3668.2</v>
          </cell>
          <cell r="D94">
            <v>462.72</v>
          </cell>
          <cell r="E94">
            <v>0</v>
          </cell>
          <cell r="F94">
            <v>3205.48</v>
          </cell>
        </row>
        <row r="95">
          <cell r="A95">
            <v>12553</v>
          </cell>
          <cell r="B95">
            <v>11</v>
          </cell>
          <cell r="C95">
            <v>259.39</v>
          </cell>
          <cell r="D95">
            <v>30.19</v>
          </cell>
          <cell r="E95">
            <v>0</v>
          </cell>
          <cell r="F95">
            <v>229.2</v>
          </cell>
        </row>
        <row r="96">
          <cell r="A96">
            <v>12566</v>
          </cell>
          <cell r="B96">
            <v>11</v>
          </cell>
          <cell r="C96">
            <v>8520.8700000000008</v>
          </cell>
          <cell r="D96">
            <v>1192.23</v>
          </cell>
          <cell r="E96">
            <v>0</v>
          </cell>
          <cell r="F96">
            <v>7328.64</v>
          </cell>
        </row>
        <row r="97">
          <cell r="A97">
            <v>12777</v>
          </cell>
          <cell r="B97">
            <v>11</v>
          </cell>
          <cell r="C97">
            <v>549.47</v>
          </cell>
          <cell r="D97">
            <v>67.709999999999994</v>
          </cell>
          <cell r="E97">
            <v>0</v>
          </cell>
          <cell r="F97">
            <v>481.75</v>
          </cell>
        </row>
        <row r="98">
          <cell r="A98">
            <v>12800</v>
          </cell>
          <cell r="B98">
            <v>11</v>
          </cell>
          <cell r="C98">
            <v>9903.75</v>
          </cell>
          <cell r="D98">
            <v>1371.34</v>
          </cell>
          <cell r="E98">
            <v>0</v>
          </cell>
          <cell r="F98">
            <v>8532.41</v>
          </cell>
        </row>
        <row r="99">
          <cell r="A99">
            <v>12906</v>
          </cell>
          <cell r="B99">
            <v>11</v>
          </cell>
          <cell r="C99">
            <v>2308.86</v>
          </cell>
          <cell r="D99">
            <v>303.68</v>
          </cell>
          <cell r="E99">
            <v>0</v>
          </cell>
          <cell r="F99">
            <v>2005.18</v>
          </cell>
        </row>
        <row r="100">
          <cell r="A100">
            <v>13017</v>
          </cell>
          <cell r="B100">
            <v>10</v>
          </cell>
          <cell r="C100">
            <v>863.74</v>
          </cell>
          <cell r="D100">
            <v>144.74</v>
          </cell>
          <cell r="E100">
            <v>0</v>
          </cell>
          <cell r="F100">
            <v>719.01</v>
          </cell>
        </row>
        <row r="101">
          <cell r="A101">
            <v>13137</v>
          </cell>
          <cell r="B101">
            <v>10</v>
          </cell>
          <cell r="C101">
            <v>4552.67</v>
          </cell>
          <cell r="D101">
            <v>577.08000000000004</v>
          </cell>
          <cell r="E101">
            <v>0</v>
          </cell>
          <cell r="F101">
            <v>3975.59</v>
          </cell>
        </row>
        <row r="102">
          <cell r="A102">
            <v>13188</v>
          </cell>
          <cell r="B102">
            <v>11</v>
          </cell>
          <cell r="C102">
            <v>16127.96</v>
          </cell>
          <cell r="D102">
            <v>1768.11</v>
          </cell>
          <cell r="E102">
            <v>0</v>
          </cell>
          <cell r="F102">
            <v>14359.86</v>
          </cell>
        </row>
        <row r="103">
          <cell r="A103">
            <v>13247</v>
          </cell>
          <cell r="B103">
            <v>9</v>
          </cell>
          <cell r="C103">
            <v>789.94</v>
          </cell>
          <cell r="D103">
            <v>110.45</v>
          </cell>
          <cell r="E103">
            <v>0</v>
          </cell>
          <cell r="F103">
            <v>679.49</v>
          </cell>
        </row>
        <row r="104">
          <cell r="A104">
            <v>13257</v>
          </cell>
          <cell r="B104">
            <v>9</v>
          </cell>
          <cell r="C104">
            <v>5478.53</v>
          </cell>
          <cell r="D104">
            <v>761.84</v>
          </cell>
          <cell r="E104">
            <v>0</v>
          </cell>
          <cell r="F104">
            <v>4716.7</v>
          </cell>
        </row>
        <row r="105">
          <cell r="A105">
            <v>13323</v>
          </cell>
          <cell r="B105">
            <v>10</v>
          </cell>
          <cell r="C105">
            <v>3008.15</v>
          </cell>
          <cell r="D105">
            <v>385.11</v>
          </cell>
          <cell r="E105">
            <v>0</v>
          </cell>
          <cell r="F105">
            <v>2623.03</v>
          </cell>
        </row>
        <row r="106">
          <cell r="A106">
            <v>13331</v>
          </cell>
          <cell r="B106">
            <v>10</v>
          </cell>
          <cell r="C106">
            <v>907.15</v>
          </cell>
          <cell r="D106">
            <v>111.96</v>
          </cell>
          <cell r="E106">
            <v>0</v>
          </cell>
          <cell r="F106">
            <v>795.18</v>
          </cell>
        </row>
        <row r="107">
          <cell r="A107">
            <v>13368</v>
          </cell>
          <cell r="B107">
            <v>11</v>
          </cell>
          <cell r="C107">
            <v>8251.17</v>
          </cell>
          <cell r="D107">
            <v>1223.72</v>
          </cell>
          <cell r="E107">
            <v>0</v>
          </cell>
          <cell r="F107">
            <v>7027.45</v>
          </cell>
        </row>
        <row r="108">
          <cell r="A108">
            <v>13374</v>
          </cell>
          <cell r="B108">
            <v>10</v>
          </cell>
          <cell r="C108">
            <v>4130.5600000000004</v>
          </cell>
          <cell r="D108">
            <v>504.41</v>
          </cell>
          <cell r="E108">
            <v>0</v>
          </cell>
          <cell r="F108">
            <v>3626.15</v>
          </cell>
        </row>
        <row r="109">
          <cell r="A109">
            <v>13420</v>
          </cell>
          <cell r="B109">
            <v>11</v>
          </cell>
          <cell r="C109">
            <v>1705.08</v>
          </cell>
          <cell r="D109">
            <v>251.6</v>
          </cell>
          <cell r="E109">
            <v>0</v>
          </cell>
          <cell r="F109">
            <v>1453.49</v>
          </cell>
        </row>
        <row r="110">
          <cell r="A110">
            <v>13684</v>
          </cell>
          <cell r="B110">
            <v>11</v>
          </cell>
          <cell r="C110">
            <v>236.12</v>
          </cell>
          <cell r="D110">
            <v>25.36</v>
          </cell>
          <cell r="E110">
            <v>0</v>
          </cell>
          <cell r="F110">
            <v>210.76</v>
          </cell>
        </row>
        <row r="111">
          <cell r="A111">
            <v>13760</v>
          </cell>
          <cell r="B111">
            <v>10</v>
          </cell>
          <cell r="C111">
            <v>1155.22</v>
          </cell>
          <cell r="D111">
            <v>143.68</v>
          </cell>
          <cell r="E111">
            <v>0</v>
          </cell>
          <cell r="F111">
            <v>1011.54</v>
          </cell>
        </row>
        <row r="112">
          <cell r="A112">
            <v>13768</v>
          </cell>
          <cell r="B112">
            <v>11</v>
          </cell>
          <cell r="C112">
            <v>1775.86</v>
          </cell>
          <cell r="D112">
            <v>204.45</v>
          </cell>
          <cell r="E112">
            <v>0</v>
          </cell>
          <cell r="F112">
            <v>1571.4</v>
          </cell>
        </row>
        <row r="113">
          <cell r="A113">
            <v>13850</v>
          </cell>
          <cell r="B113">
            <v>11</v>
          </cell>
          <cell r="C113">
            <v>1530.99</v>
          </cell>
          <cell r="D113">
            <v>192.77</v>
          </cell>
          <cell r="E113">
            <v>0</v>
          </cell>
          <cell r="F113">
            <v>1338.22</v>
          </cell>
        </row>
        <row r="114">
          <cell r="A114">
            <v>13870</v>
          </cell>
          <cell r="B114">
            <v>10</v>
          </cell>
          <cell r="C114">
            <v>452.32</v>
          </cell>
          <cell r="D114">
            <v>65.930000000000007</v>
          </cell>
          <cell r="E114">
            <v>0</v>
          </cell>
          <cell r="F114">
            <v>386.39</v>
          </cell>
        </row>
        <row r="115">
          <cell r="A115">
            <v>13986</v>
          </cell>
          <cell r="B115">
            <v>9</v>
          </cell>
          <cell r="C115">
            <v>80.03</v>
          </cell>
          <cell r="D115">
            <v>14.63</v>
          </cell>
          <cell r="E115">
            <v>0</v>
          </cell>
          <cell r="F115">
            <v>65.39</v>
          </cell>
        </row>
        <row r="116">
          <cell r="A116">
            <v>14060</v>
          </cell>
          <cell r="B116">
            <v>10</v>
          </cell>
          <cell r="C116">
            <v>818.29</v>
          </cell>
          <cell r="D116">
            <v>119.57</v>
          </cell>
          <cell r="E116">
            <v>0</v>
          </cell>
          <cell r="F116">
            <v>698.72</v>
          </cell>
        </row>
        <row r="117">
          <cell r="A117">
            <v>14079</v>
          </cell>
          <cell r="B117">
            <v>10</v>
          </cell>
          <cell r="C117">
            <v>278.2</v>
          </cell>
          <cell r="D117">
            <v>43.55</v>
          </cell>
          <cell r="E117">
            <v>0</v>
          </cell>
          <cell r="F117">
            <v>234.65</v>
          </cell>
        </row>
        <row r="118">
          <cell r="A118">
            <v>14080</v>
          </cell>
          <cell r="B118">
            <v>10</v>
          </cell>
          <cell r="C118">
            <v>1478.11</v>
          </cell>
          <cell r="D118">
            <v>181.09</v>
          </cell>
          <cell r="E118">
            <v>0</v>
          </cell>
          <cell r="F118">
            <v>1297.03</v>
          </cell>
        </row>
        <row r="119">
          <cell r="A119">
            <v>14222</v>
          </cell>
          <cell r="B119">
            <v>9</v>
          </cell>
          <cell r="C119">
            <v>3462.77</v>
          </cell>
          <cell r="D119">
            <v>480.64</v>
          </cell>
          <cell r="E119">
            <v>0</v>
          </cell>
          <cell r="F119">
            <v>2982.13</v>
          </cell>
        </row>
        <row r="120">
          <cell r="A120">
            <v>14230</v>
          </cell>
          <cell r="B120">
            <v>9</v>
          </cell>
          <cell r="C120">
            <v>100.2</v>
          </cell>
          <cell r="D120">
            <v>12.22</v>
          </cell>
          <cell r="E120">
            <v>0</v>
          </cell>
          <cell r="F120">
            <v>87.98</v>
          </cell>
        </row>
        <row r="121">
          <cell r="A121">
            <v>14257</v>
          </cell>
          <cell r="B121">
            <v>10</v>
          </cell>
          <cell r="C121">
            <v>230.04</v>
          </cell>
          <cell r="D121">
            <v>27.77</v>
          </cell>
          <cell r="E121">
            <v>0</v>
          </cell>
          <cell r="F121">
            <v>202.26</v>
          </cell>
        </row>
        <row r="122">
          <cell r="A122">
            <v>14259</v>
          </cell>
          <cell r="B122">
            <v>10</v>
          </cell>
          <cell r="C122">
            <v>15617.05</v>
          </cell>
          <cell r="D122">
            <v>2046.98</v>
          </cell>
          <cell r="E122">
            <v>0</v>
          </cell>
          <cell r="F122">
            <v>13570.07</v>
          </cell>
        </row>
        <row r="123">
          <cell r="A123">
            <v>14430</v>
          </cell>
          <cell r="B123">
            <v>10</v>
          </cell>
          <cell r="C123">
            <v>0</v>
          </cell>
          <cell r="D123">
            <v>0</v>
          </cell>
          <cell r="E123">
            <v>0</v>
          </cell>
          <cell r="F123">
            <v>0</v>
          </cell>
        </row>
        <row r="124">
          <cell r="A124">
            <v>14443</v>
          </cell>
          <cell r="B124">
            <v>9</v>
          </cell>
          <cell r="C124">
            <v>9978.01</v>
          </cell>
          <cell r="D124">
            <v>1357.31</v>
          </cell>
          <cell r="E124">
            <v>0</v>
          </cell>
          <cell r="F124">
            <v>8620.7000000000007</v>
          </cell>
        </row>
        <row r="125">
          <cell r="A125">
            <v>14462</v>
          </cell>
          <cell r="B125">
            <v>11</v>
          </cell>
          <cell r="C125">
            <v>2527.4499999999998</v>
          </cell>
          <cell r="D125">
            <v>303.63</v>
          </cell>
          <cell r="E125">
            <v>0</v>
          </cell>
          <cell r="F125">
            <v>2223.83</v>
          </cell>
        </row>
        <row r="126">
          <cell r="A126">
            <v>14494</v>
          </cell>
          <cell r="B126">
            <v>10</v>
          </cell>
          <cell r="C126">
            <v>360.74</v>
          </cell>
          <cell r="D126">
            <v>48.37</v>
          </cell>
          <cell r="E126">
            <v>0</v>
          </cell>
          <cell r="F126">
            <v>312.37</v>
          </cell>
        </row>
        <row r="127">
          <cell r="A127">
            <v>14508</v>
          </cell>
          <cell r="B127">
            <v>11</v>
          </cell>
          <cell r="C127">
            <v>8011</v>
          </cell>
          <cell r="D127">
            <v>1002.1</v>
          </cell>
          <cell r="E127">
            <v>0</v>
          </cell>
          <cell r="F127">
            <v>7008.9</v>
          </cell>
        </row>
        <row r="128">
          <cell r="A128">
            <v>14737</v>
          </cell>
          <cell r="B128">
            <v>10</v>
          </cell>
          <cell r="C128">
            <v>3727.93</v>
          </cell>
          <cell r="D128">
            <v>442.46</v>
          </cell>
          <cell r="E128">
            <v>0</v>
          </cell>
          <cell r="F128">
            <v>3285.47</v>
          </cell>
        </row>
        <row r="129">
          <cell r="A129">
            <v>14918</v>
          </cell>
          <cell r="B129">
            <v>11</v>
          </cell>
          <cell r="C129">
            <v>94.57</v>
          </cell>
          <cell r="D129">
            <v>11.3</v>
          </cell>
          <cell r="E129">
            <v>0</v>
          </cell>
          <cell r="F129">
            <v>83.28</v>
          </cell>
        </row>
        <row r="130">
          <cell r="A130">
            <v>14931</v>
          </cell>
          <cell r="B130">
            <v>10</v>
          </cell>
          <cell r="C130">
            <v>98.21</v>
          </cell>
          <cell r="D130">
            <v>13.14</v>
          </cell>
          <cell r="E130">
            <v>0</v>
          </cell>
          <cell r="F130">
            <v>85.07</v>
          </cell>
        </row>
        <row r="131">
          <cell r="A131">
            <v>15240</v>
          </cell>
          <cell r="B131">
            <v>10</v>
          </cell>
          <cell r="C131">
            <v>8876.5</v>
          </cell>
          <cell r="D131">
            <v>955.99</v>
          </cell>
          <cell r="E131">
            <v>0</v>
          </cell>
          <cell r="F131">
            <v>7920.52</v>
          </cell>
        </row>
        <row r="132">
          <cell r="A132">
            <v>15245</v>
          </cell>
          <cell r="B132">
            <v>9</v>
          </cell>
          <cell r="C132">
            <v>520.94000000000005</v>
          </cell>
          <cell r="D132">
            <v>63.12</v>
          </cell>
          <cell r="E132">
            <v>0</v>
          </cell>
          <cell r="F132">
            <v>457.81</v>
          </cell>
        </row>
        <row r="133">
          <cell r="A133">
            <v>15318</v>
          </cell>
          <cell r="B133">
            <v>11</v>
          </cell>
          <cell r="C133">
            <v>486.3</v>
          </cell>
          <cell r="D133">
            <v>69.63</v>
          </cell>
          <cell r="E133">
            <v>0</v>
          </cell>
          <cell r="F133">
            <v>416.67</v>
          </cell>
        </row>
        <row r="134">
          <cell r="A134">
            <v>15717</v>
          </cell>
          <cell r="B134">
            <v>10</v>
          </cell>
          <cell r="C134">
            <v>519.14</v>
          </cell>
          <cell r="D134">
            <v>85.82</v>
          </cell>
          <cell r="E134">
            <v>0</v>
          </cell>
          <cell r="F134">
            <v>433.31</v>
          </cell>
        </row>
        <row r="135">
          <cell r="A135">
            <v>15741</v>
          </cell>
          <cell r="B135">
            <v>11</v>
          </cell>
          <cell r="C135">
            <v>9639.0400000000009</v>
          </cell>
          <cell r="D135">
            <v>1290.8599999999999</v>
          </cell>
          <cell r="E135">
            <v>0</v>
          </cell>
          <cell r="F135">
            <v>8348.19</v>
          </cell>
        </row>
        <row r="136">
          <cell r="A136">
            <v>15776</v>
          </cell>
          <cell r="B136">
            <v>9</v>
          </cell>
          <cell r="C136">
            <v>631.19000000000005</v>
          </cell>
          <cell r="D136">
            <v>75.19</v>
          </cell>
          <cell r="E136">
            <v>0</v>
          </cell>
          <cell r="F136">
            <v>556</v>
          </cell>
        </row>
        <row r="137">
          <cell r="A137">
            <v>15911</v>
          </cell>
          <cell r="B137">
            <v>10</v>
          </cell>
          <cell r="C137">
            <v>4021.66</v>
          </cell>
          <cell r="D137">
            <v>500.13</v>
          </cell>
          <cell r="E137">
            <v>0</v>
          </cell>
          <cell r="F137">
            <v>3521.53</v>
          </cell>
        </row>
        <row r="138">
          <cell r="A138">
            <v>15954</v>
          </cell>
          <cell r="B138">
            <v>10</v>
          </cell>
          <cell r="C138">
            <v>3844.23</v>
          </cell>
          <cell r="D138">
            <v>487.57</v>
          </cell>
          <cell r="E138">
            <v>0</v>
          </cell>
          <cell r="F138">
            <v>3356.66</v>
          </cell>
        </row>
        <row r="139">
          <cell r="A139">
            <v>15989</v>
          </cell>
          <cell r="B139">
            <v>9</v>
          </cell>
          <cell r="C139">
            <v>62.51</v>
          </cell>
          <cell r="D139">
            <v>12.22</v>
          </cell>
          <cell r="E139">
            <v>0</v>
          </cell>
          <cell r="F139">
            <v>50.29</v>
          </cell>
        </row>
        <row r="140">
          <cell r="A140">
            <v>16009</v>
          </cell>
          <cell r="B140">
            <v>9</v>
          </cell>
          <cell r="C140">
            <v>56.15</v>
          </cell>
          <cell r="D140">
            <v>9.4499999999999993</v>
          </cell>
          <cell r="E140">
            <v>0</v>
          </cell>
          <cell r="F140">
            <v>46.7</v>
          </cell>
        </row>
        <row r="141">
          <cell r="A141">
            <v>16012</v>
          </cell>
          <cell r="B141">
            <v>11</v>
          </cell>
          <cell r="C141">
            <v>351.25</v>
          </cell>
          <cell r="D141">
            <v>49.48</v>
          </cell>
          <cell r="E141">
            <v>0</v>
          </cell>
          <cell r="F141">
            <v>301.77</v>
          </cell>
        </row>
        <row r="142">
          <cell r="A142">
            <v>16017</v>
          </cell>
          <cell r="B142">
            <v>10</v>
          </cell>
          <cell r="C142">
            <v>141.24</v>
          </cell>
          <cell r="D142">
            <v>16.16</v>
          </cell>
          <cell r="E142">
            <v>0</v>
          </cell>
          <cell r="F142">
            <v>125.08</v>
          </cell>
        </row>
        <row r="143">
          <cell r="A143">
            <v>16030</v>
          </cell>
          <cell r="B143">
            <v>9</v>
          </cell>
          <cell r="C143">
            <v>1093.24</v>
          </cell>
          <cell r="D143">
            <v>156.27000000000001</v>
          </cell>
          <cell r="E143">
            <v>0</v>
          </cell>
          <cell r="F143">
            <v>936.97</v>
          </cell>
        </row>
        <row r="144">
          <cell r="A144">
            <v>16152</v>
          </cell>
          <cell r="B144">
            <v>10</v>
          </cell>
          <cell r="C144">
            <v>1365.26</v>
          </cell>
          <cell r="D144">
            <v>226.66</v>
          </cell>
          <cell r="E144">
            <v>0</v>
          </cell>
          <cell r="F144">
            <v>1138.5999999999999</v>
          </cell>
        </row>
        <row r="145">
          <cell r="A145">
            <v>16284</v>
          </cell>
          <cell r="B145">
            <v>9</v>
          </cell>
          <cell r="C145">
            <v>3861.43</v>
          </cell>
          <cell r="D145">
            <v>466.17</v>
          </cell>
          <cell r="E145">
            <v>0</v>
          </cell>
          <cell r="F145">
            <v>3395.26</v>
          </cell>
        </row>
        <row r="146">
          <cell r="A146">
            <v>16290</v>
          </cell>
          <cell r="B146">
            <v>9</v>
          </cell>
          <cell r="C146">
            <v>1963.02</v>
          </cell>
          <cell r="D146">
            <v>286.87</v>
          </cell>
          <cell r="E146">
            <v>0</v>
          </cell>
          <cell r="F146">
            <v>1676.15</v>
          </cell>
        </row>
        <row r="147">
          <cell r="A147">
            <v>16325</v>
          </cell>
          <cell r="B147">
            <v>11</v>
          </cell>
          <cell r="C147">
            <v>1374.08</v>
          </cell>
          <cell r="D147">
            <v>166.66</v>
          </cell>
          <cell r="E147">
            <v>0</v>
          </cell>
          <cell r="F147">
            <v>1207.42</v>
          </cell>
        </row>
        <row r="148">
          <cell r="A148">
            <v>16454</v>
          </cell>
          <cell r="B148">
            <v>9</v>
          </cell>
          <cell r="C148">
            <v>251.4</v>
          </cell>
          <cell r="D148">
            <v>32.97</v>
          </cell>
          <cell r="E148">
            <v>0</v>
          </cell>
          <cell r="F148">
            <v>218.44</v>
          </cell>
        </row>
        <row r="149">
          <cell r="A149">
            <v>16510</v>
          </cell>
          <cell r="B149">
            <v>10</v>
          </cell>
          <cell r="C149">
            <v>384.5</v>
          </cell>
          <cell r="D149">
            <v>56.41</v>
          </cell>
          <cell r="E149">
            <v>0</v>
          </cell>
          <cell r="F149">
            <v>328.09</v>
          </cell>
        </row>
        <row r="150">
          <cell r="A150">
            <v>16562</v>
          </cell>
          <cell r="B150">
            <v>9</v>
          </cell>
          <cell r="C150">
            <v>3208.46</v>
          </cell>
          <cell r="D150">
            <v>399.51</v>
          </cell>
          <cell r="E150">
            <v>0</v>
          </cell>
          <cell r="F150">
            <v>2808.95</v>
          </cell>
        </row>
        <row r="151">
          <cell r="A151">
            <v>16564</v>
          </cell>
          <cell r="B151">
            <v>10</v>
          </cell>
          <cell r="C151">
            <v>4487.75</v>
          </cell>
          <cell r="D151">
            <v>571.66</v>
          </cell>
          <cell r="E151">
            <v>0</v>
          </cell>
          <cell r="F151">
            <v>3916.09</v>
          </cell>
        </row>
        <row r="152">
          <cell r="A152">
            <v>16630</v>
          </cell>
          <cell r="B152">
            <v>10</v>
          </cell>
          <cell r="C152">
            <v>7930.18</v>
          </cell>
          <cell r="D152">
            <v>956.21</v>
          </cell>
          <cell r="E152">
            <v>0</v>
          </cell>
          <cell r="F152">
            <v>6973.97</v>
          </cell>
        </row>
        <row r="153">
          <cell r="A153">
            <v>16689</v>
          </cell>
          <cell r="B153">
            <v>10</v>
          </cell>
          <cell r="C153">
            <v>361.23</v>
          </cell>
          <cell r="D153">
            <v>38.57</v>
          </cell>
          <cell r="E153">
            <v>0</v>
          </cell>
          <cell r="F153">
            <v>322.66000000000003</v>
          </cell>
        </row>
        <row r="154">
          <cell r="A154">
            <v>16861</v>
          </cell>
          <cell r="B154">
            <v>10</v>
          </cell>
          <cell r="C154">
            <v>4187.46</v>
          </cell>
          <cell r="D154">
            <v>507.59</v>
          </cell>
          <cell r="E154">
            <v>0</v>
          </cell>
          <cell r="F154">
            <v>3679.87</v>
          </cell>
        </row>
        <row r="155">
          <cell r="A155">
            <v>16969</v>
          </cell>
          <cell r="B155">
            <v>9</v>
          </cell>
          <cell r="C155">
            <v>3501.79</v>
          </cell>
          <cell r="D155">
            <v>483.98</v>
          </cell>
          <cell r="E155">
            <v>0</v>
          </cell>
          <cell r="F155">
            <v>3017.82</v>
          </cell>
        </row>
        <row r="156">
          <cell r="A156">
            <v>16977</v>
          </cell>
          <cell r="B156">
            <v>11</v>
          </cell>
          <cell r="C156">
            <v>5679.8</v>
          </cell>
          <cell r="D156">
            <v>738.02</v>
          </cell>
          <cell r="E156">
            <v>0</v>
          </cell>
          <cell r="F156">
            <v>4941.78</v>
          </cell>
        </row>
        <row r="157">
          <cell r="A157">
            <v>16999</v>
          </cell>
          <cell r="B157">
            <v>7</v>
          </cell>
          <cell r="C157">
            <v>80.31</v>
          </cell>
          <cell r="D157">
            <v>10.37</v>
          </cell>
          <cell r="E157">
            <v>0</v>
          </cell>
          <cell r="F157">
            <v>69.94</v>
          </cell>
        </row>
        <row r="158">
          <cell r="A158">
            <v>17193</v>
          </cell>
          <cell r="B158">
            <v>7</v>
          </cell>
          <cell r="C158">
            <v>100.59</v>
          </cell>
          <cell r="D158">
            <v>9.4499999999999993</v>
          </cell>
          <cell r="E158">
            <v>0</v>
          </cell>
          <cell r="F158">
            <v>91.14</v>
          </cell>
        </row>
        <row r="159">
          <cell r="A159">
            <v>17196</v>
          </cell>
          <cell r="B159">
            <v>7</v>
          </cell>
          <cell r="C159">
            <v>68.59</v>
          </cell>
          <cell r="D159">
            <v>9.4499999999999993</v>
          </cell>
          <cell r="E159">
            <v>0</v>
          </cell>
          <cell r="F159">
            <v>59.14</v>
          </cell>
        </row>
        <row r="160">
          <cell r="A160">
            <v>17296</v>
          </cell>
          <cell r="B160">
            <v>7</v>
          </cell>
          <cell r="C160">
            <v>88.32</v>
          </cell>
          <cell r="D160">
            <v>11.26</v>
          </cell>
          <cell r="E160">
            <v>0</v>
          </cell>
          <cell r="F160">
            <v>77.05</v>
          </cell>
        </row>
        <row r="161">
          <cell r="A161">
            <v>17338</v>
          </cell>
          <cell r="B161">
            <v>7</v>
          </cell>
          <cell r="C161">
            <v>171.79</v>
          </cell>
          <cell r="D161">
            <v>29.28</v>
          </cell>
          <cell r="E161">
            <v>0</v>
          </cell>
          <cell r="F161">
            <v>142.51</v>
          </cell>
        </row>
        <row r="162">
          <cell r="A162">
            <v>17419</v>
          </cell>
          <cell r="B162">
            <v>7</v>
          </cell>
          <cell r="C162">
            <v>284.14999999999998</v>
          </cell>
          <cell r="D162">
            <v>34.28</v>
          </cell>
          <cell r="E162">
            <v>0</v>
          </cell>
          <cell r="F162">
            <v>249.87</v>
          </cell>
        </row>
        <row r="163">
          <cell r="A163">
            <v>17479</v>
          </cell>
          <cell r="B163">
            <v>7</v>
          </cell>
          <cell r="C163">
            <v>129.35</v>
          </cell>
          <cell r="D163">
            <v>19.829999999999998</v>
          </cell>
          <cell r="E163">
            <v>0</v>
          </cell>
          <cell r="F163">
            <v>109.52</v>
          </cell>
        </row>
        <row r="164">
          <cell r="A164">
            <v>17708</v>
          </cell>
          <cell r="B164">
            <v>7</v>
          </cell>
          <cell r="C164">
            <v>89.050000000000011</v>
          </cell>
          <cell r="D164">
            <v>12.579999999999998</v>
          </cell>
          <cell r="E164">
            <v>0</v>
          </cell>
          <cell r="F164">
            <v>76.470000000000013</v>
          </cell>
        </row>
        <row r="165">
          <cell r="A165">
            <v>17755</v>
          </cell>
          <cell r="B165">
            <v>7</v>
          </cell>
          <cell r="C165">
            <v>1235.9000000000001</v>
          </cell>
          <cell r="D165">
            <v>157.69</v>
          </cell>
          <cell r="E165">
            <v>0</v>
          </cell>
          <cell r="F165">
            <v>1078.21</v>
          </cell>
        </row>
        <row r="166">
          <cell r="A166">
            <v>17873</v>
          </cell>
          <cell r="B166">
            <v>7</v>
          </cell>
          <cell r="C166">
            <v>88.27</v>
          </cell>
          <cell r="D166">
            <v>14</v>
          </cell>
          <cell r="E166">
            <v>0</v>
          </cell>
          <cell r="F166">
            <v>74.28</v>
          </cell>
        </row>
        <row r="167">
          <cell r="A167">
            <v>17949</v>
          </cell>
          <cell r="B167">
            <v>7</v>
          </cell>
          <cell r="C167">
            <v>525.33000000000004</v>
          </cell>
          <cell r="D167">
            <v>60.17</v>
          </cell>
          <cell r="E167">
            <v>0</v>
          </cell>
          <cell r="F167">
            <v>465.16</v>
          </cell>
        </row>
        <row r="168">
          <cell r="A168">
            <v>18046</v>
          </cell>
          <cell r="B168">
            <v>7</v>
          </cell>
          <cell r="C168">
            <v>627.08000000000004</v>
          </cell>
          <cell r="D168">
            <v>97.94</v>
          </cell>
          <cell r="E168">
            <v>0</v>
          </cell>
          <cell r="F168">
            <v>529.14</v>
          </cell>
        </row>
        <row r="169">
          <cell r="A169">
            <v>18376</v>
          </cell>
          <cell r="B169">
            <v>7</v>
          </cell>
          <cell r="C169">
            <v>62.5</v>
          </cell>
          <cell r="D169">
            <v>9.4499999999999993</v>
          </cell>
          <cell r="E169">
            <v>0</v>
          </cell>
          <cell r="F169">
            <v>53.05</v>
          </cell>
        </row>
        <row r="170">
          <cell r="A170">
            <v>18439</v>
          </cell>
          <cell r="B170">
            <v>7</v>
          </cell>
          <cell r="C170">
            <v>368.15</v>
          </cell>
          <cell r="D170">
            <v>36.65</v>
          </cell>
          <cell r="E170">
            <v>0</v>
          </cell>
          <cell r="F170">
            <v>331.49</v>
          </cell>
        </row>
        <row r="171">
          <cell r="A171">
            <v>19208</v>
          </cell>
          <cell r="B171">
            <v>7</v>
          </cell>
          <cell r="C171">
            <v>125.03</v>
          </cell>
          <cell r="D171">
            <v>19.829999999999998</v>
          </cell>
          <cell r="E171">
            <v>0</v>
          </cell>
          <cell r="F171">
            <v>105.21</v>
          </cell>
        </row>
        <row r="172">
          <cell r="A172">
            <v>19437</v>
          </cell>
          <cell r="B172">
            <v>7</v>
          </cell>
          <cell r="C172">
            <v>138.37</v>
          </cell>
          <cell r="D172">
            <v>14.06</v>
          </cell>
          <cell r="E172">
            <v>0</v>
          </cell>
          <cell r="F172">
            <v>124.31</v>
          </cell>
        </row>
        <row r="173">
          <cell r="A173">
            <v>19550</v>
          </cell>
          <cell r="B173">
            <v>7</v>
          </cell>
          <cell r="C173">
            <v>298.5</v>
          </cell>
          <cell r="D173">
            <v>41.5</v>
          </cell>
          <cell r="E173">
            <v>0</v>
          </cell>
          <cell r="F173">
            <v>257</v>
          </cell>
        </row>
        <row r="174">
          <cell r="A174">
            <v>19585</v>
          </cell>
          <cell r="B174">
            <v>7</v>
          </cell>
          <cell r="C174">
            <v>68.59</v>
          </cell>
          <cell r="D174">
            <v>9.4499999999999993</v>
          </cell>
          <cell r="E174">
            <v>0</v>
          </cell>
          <cell r="F174">
            <v>59.14</v>
          </cell>
        </row>
        <row r="175">
          <cell r="A175">
            <v>19725</v>
          </cell>
          <cell r="B175">
            <v>7</v>
          </cell>
          <cell r="C175">
            <v>64.569999999999993</v>
          </cell>
          <cell r="D175">
            <v>10.37</v>
          </cell>
          <cell r="E175">
            <v>0</v>
          </cell>
          <cell r="F175">
            <v>54.19</v>
          </cell>
        </row>
        <row r="176">
          <cell r="A176">
            <v>21476</v>
          </cell>
          <cell r="B176">
            <v>8</v>
          </cell>
          <cell r="C176">
            <v>135.03</v>
          </cell>
          <cell r="D176">
            <v>13.14</v>
          </cell>
          <cell r="E176">
            <v>0</v>
          </cell>
          <cell r="F176">
            <v>121.89</v>
          </cell>
        </row>
        <row r="177">
          <cell r="A177">
            <v>21513</v>
          </cell>
          <cell r="B177">
            <v>8</v>
          </cell>
          <cell r="C177">
            <v>86.32</v>
          </cell>
          <cell r="D177">
            <v>14.63</v>
          </cell>
          <cell r="E177">
            <v>0</v>
          </cell>
          <cell r="F177">
            <v>71.69</v>
          </cell>
        </row>
        <row r="178">
          <cell r="A178">
            <v>21572</v>
          </cell>
          <cell r="B178">
            <v>8</v>
          </cell>
          <cell r="C178">
            <v>189.9</v>
          </cell>
          <cell r="D178">
            <v>32.65</v>
          </cell>
          <cell r="E178">
            <v>0</v>
          </cell>
          <cell r="F178">
            <v>157.26</v>
          </cell>
        </row>
        <row r="179">
          <cell r="A179">
            <v>21573</v>
          </cell>
          <cell r="B179">
            <v>8</v>
          </cell>
          <cell r="C179">
            <v>302.86</v>
          </cell>
          <cell r="D179">
            <v>42.44</v>
          </cell>
          <cell r="E179">
            <v>0</v>
          </cell>
          <cell r="F179">
            <v>260.42</v>
          </cell>
        </row>
        <row r="180">
          <cell r="A180">
            <v>21645</v>
          </cell>
          <cell r="B180">
            <v>8</v>
          </cell>
          <cell r="C180">
            <v>188.32</v>
          </cell>
          <cell r="D180">
            <v>28.42</v>
          </cell>
          <cell r="E180">
            <v>0</v>
          </cell>
          <cell r="F180">
            <v>159.9</v>
          </cell>
        </row>
        <row r="181">
          <cell r="A181">
            <v>21685</v>
          </cell>
          <cell r="B181">
            <v>8</v>
          </cell>
          <cell r="C181">
            <v>220.01</v>
          </cell>
          <cell r="D181">
            <v>33.89</v>
          </cell>
          <cell r="E181">
            <v>0</v>
          </cell>
          <cell r="F181">
            <v>186.13</v>
          </cell>
        </row>
        <row r="182">
          <cell r="A182">
            <v>21695</v>
          </cell>
          <cell r="B182">
            <v>8</v>
          </cell>
          <cell r="C182">
            <v>422.17999999999995</v>
          </cell>
          <cell r="D182">
            <v>70.19</v>
          </cell>
          <cell r="E182">
            <v>0</v>
          </cell>
          <cell r="F182">
            <v>351.98999999999995</v>
          </cell>
        </row>
        <row r="183">
          <cell r="A183">
            <v>22187</v>
          </cell>
          <cell r="B183">
            <v>8</v>
          </cell>
          <cell r="C183">
            <v>162.21</v>
          </cell>
          <cell r="D183">
            <v>21.78</v>
          </cell>
          <cell r="E183">
            <v>0</v>
          </cell>
          <cell r="F183">
            <v>140.43</v>
          </cell>
        </row>
        <row r="184">
          <cell r="A184">
            <v>22270</v>
          </cell>
          <cell r="B184">
            <v>8</v>
          </cell>
          <cell r="C184">
            <v>138.30000000000001</v>
          </cell>
          <cell r="D184">
            <v>25.4</v>
          </cell>
          <cell r="E184">
            <v>0</v>
          </cell>
          <cell r="F184">
            <v>112.9</v>
          </cell>
        </row>
        <row r="185">
          <cell r="A185">
            <v>22756</v>
          </cell>
          <cell r="B185">
            <v>8</v>
          </cell>
          <cell r="C185">
            <v>370.41</v>
          </cell>
          <cell r="D185">
            <v>52.29</v>
          </cell>
          <cell r="E185">
            <v>0</v>
          </cell>
          <cell r="F185">
            <v>318.12</v>
          </cell>
        </row>
        <row r="186">
          <cell r="A186">
            <v>22772</v>
          </cell>
          <cell r="B186">
            <v>8</v>
          </cell>
          <cell r="C186">
            <v>150.97</v>
          </cell>
          <cell r="D186">
            <v>25.36</v>
          </cell>
          <cell r="E186">
            <v>0</v>
          </cell>
          <cell r="F186">
            <v>125.61</v>
          </cell>
        </row>
        <row r="187">
          <cell r="A187">
            <v>23167</v>
          </cell>
          <cell r="B187">
            <v>8</v>
          </cell>
          <cell r="C187">
            <v>168.58</v>
          </cell>
          <cell r="D187">
            <v>28.74</v>
          </cell>
          <cell r="E187">
            <v>0</v>
          </cell>
          <cell r="F187">
            <v>139.84</v>
          </cell>
        </row>
        <row r="188">
          <cell r="A188">
            <v>23477</v>
          </cell>
          <cell r="B188">
            <v>8</v>
          </cell>
          <cell r="C188">
            <v>255.11</v>
          </cell>
          <cell r="D188">
            <v>43.34</v>
          </cell>
          <cell r="E188">
            <v>0</v>
          </cell>
          <cell r="F188">
            <v>211.76</v>
          </cell>
        </row>
        <row r="189">
          <cell r="A189">
            <v>23604</v>
          </cell>
          <cell r="B189">
            <v>8</v>
          </cell>
          <cell r="C189">
            <v>104.99</v>
          </cell>
          <cell r="D189">
            <v>18.440000000000001</v>
          </cell>
          <cell r="E189">
            <v>0</v>
          </cell>
          <cell r="F189">
            <v>86.55</v>
          </cell>
        </row>
        <row r="190">
          <cell r="A190">
            <v>25900</v>
          </cell>
          <cell r="B190">
            <v>6</v>
          </cell>
          <cell r="C190">
            <v>754.78</v>
          </cell>
          <cell r="D190">
            <v>106.11</v>
          </cell>
          <cell r="E190">
            <v>0</v>
          </cell>
          <cell r="F190">
            <v>648.66999999999996</v>
          </cell>
        </row>
        <row r="191">
          <cell r="A191">
            <v>25909</v>
          </cell>
          <cell r="B191">
            <v>6</v>
          </cell>
          <cell r="C191">
            <v>202.7</v>
          </cell>
          <cell r="D191">
            <v>32.65</v>
          </cell>
          <cell r="E191">
            <v>0</v>
          </cell>
          <cell r="F191">
            <v>170.06</v>
          </cell>
        </row>
        <row r="192">
          <cell r="A192">
            <v>26051</v>
          </cell>
          <cell r="B192">
            <v>6</v>
          </cell>
          <cell r="C192">
            <v>261.2</v>
          </cell>
          <cell r="D192">
            <v>38.729999999999997</v>
          </cell>
          <cell r="E192">
            <v>0</v>
          </cell>
          <cell r="F192">
            <v>222.47</v>
          </cell>
        </row>
        <row r="193">
          <cell r="A193">
            <v>26060</v>
          </cell>
          <cell r="B193">
            <v>6</v>
          </cell>
          <cell r="C193">
            <v>74.510000000000005</v>
          </cell>
          <cell r="D193">
            <v>11.3</v>
          </cell>
          <cell r="E193">
            <v>0</v>
          </cell>
          <cell r="F193">
            <v>63.21</v>
          </cell>
        </row>
        <row r="194">
          <cell r="A194">
            <v>26069</v>
          </cell>
          <cell r="B194">
            <v>6</v>
          </cell>
          <cell r="C194">
            <v>340.05</v>
          </cell>
          <cell r="D194">
            <v>37.58</v>
          </cell>
          <cell r="E194">
            <v>0</v>
          </cell>
          <cell r="F194">
            <v>302.47000000000003</v>
          </cell>
        </row>
        <row r="195">
          <cell r="A195">
            <v>26124</v>
          </cell>
          <cell r="B195">
            <v>6</v>
          </cell>
          <cell r="C195">
            <v>105.7</v>
          </cell>
          <cell r="D195">
            <v>14.03</v>
          </cell>
          <cell r="E195">
            <v>0</v>
          </cell>
          <cell r="F195">
            <v>91.67</v>
          </cell>
        </row>
        <row r="196">
          <cell r="A196">
            <v>26150</v>
          </cell>
          <cell r="B196">
            <v>6</v>
          </cell>
          <cell r="C196">
            <v>506.49</v>
          </cell>
          <cell r="D196">
            <v>79.33</v>
          </cell>
          <cell r="E196">
            <v>0</v>
          </cell>
          <cell r="F196">
            <v>427.16</v>
          </cell>
        </row>
        <row r="197">
          <cell r="A197">
            <v>27049</v>
          </cell>
          <cell r="B197">
            <v>6</v>
          </cell>
          <cell r="C197">
            <v>160.44</v>
          </cell>
          <cell r="D197">
            <v>23.56</v>
          </cell>
          <cell r="E197">
            <v>0</v>
          </cell>
          <cell r="F197">
            <v>136.88999999999999</v>
          </cell>
        </row>
        <row r="198">
          <cell r="A198">
            <v>27065</v>
          </cell>
          <cell r="B198">
            <v>6</v>
          </cell>
          <cell r="C198">
            <v>400.35</v>
          </cell>
          <cell r="D198">
            <v>58.9</v>
          </cell>
          <cell r="E198">
            <v>0</v>
          </cell>
          <cell r="F198">
            <v>341.46</v>
          </cell>
        </row>
        <row r="199">
          <cell r="A199">
            <v>27154</v>
          </cell>
          <cell r="B199">
            <v>6</v>
          </cell>
          <cell r="C199">
            <v>149.06</v>
          </cell>
          <cell r="D199">
            <v>20.57</v>
          </cell>
          <cell r="E199">
            <v>0</v>
          </cell>
          <cell r="F199">
            <v>128.49</v>
          </cell>
        </row>
        <row r="200">
          <cell r="A200">
            <v>27162</v>
          </cell>
          <cell r="B200">
            <v>6</v>
          </cell>
          <cell r="C200">
            <v>548.66</v>
          </cell>
          <cell r="D200">
            <v>75.25</v>
          </cell>
          <cell r="E200">
            <v>0</v>
          </cell>
          <cell r="F200">
            <v>473.42</v>
          </cell>
        </row>
        <row r="201">
          <cell r="A201">
            <v>27235</v>
          </cell>
          <cell r="B201">
            <v>6</v>
          </cell>
          <cell r="C201">
            <v>483.68</v>
          </cell>
          <cell r="D201">
            <v>72.08</v>
          </cell>
          <cell r="E201">
            <v>0</v>
          </cell>
          <cell r="F201">
            <v>411.6</v>
          </cell>
        </row>
        <row r="202">
          <cell r="A202">
            <v>27267</v>
          </cell>
          <cell r="B202">
            <v>6</v>
          </cell>
          <cell r="C202">
            <v>291.87</v>
          </cell>
          <cell r="D202">
            <v>42.38</v>
          </cell>
          <cell r="E202">
            <v>0</v>
          </cell>
          <cell r="F202">
            <v>249.5</v>
          </cell>
        </row>
        <row r="203">
          <cell r="A203">
            <v>27405</v>
          </cell>
          <cell r="B203">
            <v>6</v>
          </cell>
          <cell r="C203">
            <v>164.89</v>
          </cell>
          <cell r="D203">
            <v>18.760000000000002</v>
          </cell>
          <cell r="E203">
            <v>0</v>
          </cell>
          <cell r="F203">
            <v>146.13</v>
          </cell>
        </row>
        <row r="204">
          <cell r="A204">
            <v>27545</v>
          </cell>
          <cell r="B204">
            <v>6</v>
          </cell>
          <cell r="C204">
            <v>293.88</v>
          </cell>
          <cell r="D204">
            <v>46.43</v>
          </cell>
          <cell r="E204">
            <v>0</v>
          </cell>
          <cell r="F204">
            <v>247.45</v>
          </cell>
        </row>
        <row r="205">
          <cell r="A205">
            <v>27634</v>
          </cell>
          <cell r="B205">
            <v>6</v>
          </cell>
          <cell r="C205">
            <v>165.8</v>
          </cell>
          <cell r="D205">
            <v>26.61</v>
          </cell>
          <cell r="E205">
            <v>0</v>
          </cell>
          <cell r="F205">
            <v>139.19</v>
          </cell>
        </row>
        <row r="206">
          <cell r="A206">
            <v>27731</v>
          </cell>
          <cell r="B206">
            <v>6</v>
          </cell>
          <cell r="C206">
            <v>236.65</v>
          </cell>
          <cell r="D206">
            <v>28.66</v>
          </cell>
          <cell r="E206">
            <v>0</v>
          </cell>
          <cell r="F206">
            <v>207.98</v>
          </cell>
        </row>
        <row r="207">
          <cell r="A207">
            <v>27952</v>
          </cell>
          <cell r="B207">
            <v>6</v>
          </cell>
          <cell r="C207">
            <v>279.81</v>
          </cell>
          <cell r="D207">
            <v>48.03</v>
          </cell>
          <cell r="E207">
            <v>0</v>
          </cell>
          <cell r="F207">
            <v>231.78</v>
          </cell>
        </row>
        <row r="208">
          <cell r="A208">
            <v>30314</v>
          </cell>
          <cell r="B208">
            <v>2</v>
          </cell>
          <cell r="C208">
            <v>106.77</v>
          </cell>
          <cell r="D208">
            <v>12.82</v>
          </cell>
          <cell r="E208">
            <v>0</v>
          </cell>
          <cell r="F208">
            <v>93.95</v>
          </cell>
        </row>
        <row r="209">
          <cell r="A209">
            <v>30342</v>
          </cell>
          <cell r="B209">
            <v>2</v>
          </cell>
          <cell r="C209">
            <v>3908.16</v>
          </cell>
          <cell r="D209">
            <v>562.21</v>
          </cell>
          <cell r="E209">
            <v>0</v>
          </cell>
          <cell r="F209">
            <v>3345.95</v>
          </cell>
        </row>
        <row r="210">
          <cell r="A210">
            <v>30354</v>
          </cell>
          <cell r="B210">
            <v>2</v>
          </cell>
          <cell r="C210">
            <v>389.03</v>
          </cell>
          <cell r="D210">
            <v>40.880000000000003</v>
          </cell>
          <cell r="E210">
            <v>0</v>
          </cell>
          <cell r="F210">
            <v>348.15</v>
          </cell>
        </row>
        <row r="211">
          <cell r="A211">
            <v>30360</v>
          </cell>
          <cell r="B211">
            <v>2</v>
          </cell>
          <cell r="C211">
            <v>193.48</v>
          </cell>
          <cell r="D211">
            <v>25.9</v>
          </cell>
          <cell r="E211">
            <v>0</v>
          </cell>
          <cell r="F211">
            <v>167.59</v>
          </cell>
        </row>
        <row r="212">
          <cell r="A212">
            <v>30597</v>
          </cell>
          <cell r="B212">
            <v>2</v>
          </cell>
          <cell r="C212">
            <v>360.21</v>
          </cell>
          <cell r="D212">
            <v>57.08</v>
          </cell>
          <cell r="E212">
            <v>0</v>
          </cell>
          <cell r="F212">
            <v>303.12</v>
          </cell>
        </row>
        <row r="213">
          <cell r="A213">
            <v>30724</v>
          </cell>
          <cell r="B213">
            <v>2</v>
          </cell>
          <cell r="C213">
            <v>655.22</v>
          </cell>
          <cell r="D213">
            <v>98.34</v>
          </cell>
          <cell r="E213">
            <v>0</v>
          </cell>
          <cell r="F213">
            <v>556.89</v>
          </cell>
        </row>
        <row r="214">
          <cell r="A214">
            <v>30821</v>
          </cell>
          <cell r="B214">
            <v>2</v>
          </cell>
          <cell r="C214">
            <v>431.74</v>
          </cell>
          <cell r="D214">
            <v>60.75</v>
          </cell>
          <cell r="E214">
            <v>0</v>
          </cell>
          <cell r="F214">
            <v>370.99</v>
          </cell>
        </row>
        <row r="215">
          <cell r="A215">
            <v>30824</v>
          </cell>
          <cell r="B215">
            <v>2</v>
          </cell>
          <cell r="C215">
            <v>330.11</v>
          </cell>
          <cell r="D215">
            <v>48.96</v>
          </cell>
          <cell r="E215">
            <v>0</v>
          </cell>
          <cell r="F215">
            <v>281.14999999999998</v>
          </cell>
        </row>
        <row r="216">
          <cell r="A216">
            <v>30872</v>
          </cell>
          <cell r="B216">
            <v>2</v>
          </cell>
          <cell r="C216">
            <v>258.77999999999997</v>
          </cell>
          <cell r="D216">
            <v>38.79</v>
          </cell>
          <cell r="E216">
            <v>0</v>
          </cell>
          <cell r="F216">
            <v>219.98</v>
          </cell>
        </row>
        <row r="217">
          <cell r="A217">
            <v>30902</v>
          </cell>
          <cell r="B217">
            <v>2</v>
          </cell>
          <cell r="C217">
            <v>362.77</v>
          </cell>
          <cell r="D217">
            <v>57.44</v>
          </cell>
          <cell r="E217">
            <v>0</v>
          </cell>
          <cell r="F217">
            <v>305.33</v>
          </cell>
        </row>
        <row r="218">
          <cell r="A218">
            <v>30999</v>
          </cell>
          <cell r="B218">
            <v>2</v>
          </cell>
          <cell r="C218">
            <v>226.94</v>
          </cell>
          <cell r="D218">
            <v>26.61</v>
          </cell>
          <cell r="E218">
            <v>0</v>
          </cell>
          <cell r="F218">
            <v>200.33</v>
          </cell>
        </row>
        <row r="219">
          <cell r="A219">
            <v>31046</v>
          </cell>
          <cell r="B219">
            <v>2</v>
          </cell>
          <cell r="C219">
            <v>120.8</v>
          </cell>
          <cell r="D219">
            <v>17.05</v>
          </cell>
          <cell r="E219">
            <v>0</v>
          </cell>
          <cell r="F219">
            <v>103.75</v>
          </cell>
        </row>
        <row r="220">
          <cell r="A220">
            <v>31070</v>
          </cell>
          <cell r="B220">
            <v>2</v>
          </cell>
          <cell r="C220">
            <v>177.78</v>
          </cell>
          <cell r="D220">
            <v>23.87</v>
          </cell>
          <cell r="E220">
            <v>0</v>
          </cell>
          <cell r="F220">
            <v>153.9</v>
          </cell>
        </row>
        <row r="221">
          <cell r="A221">
            <v>31140</v>
          </cell>
          <cell r="B221">
            <v>2</v>
          </cell>
          <cell r="C221">
            <v>192.41</v>
          </cell>
          <cell r="D221">
            <v>27.82</v>
          </cell>
          <cell r="E221">
            <v>0</v>
          </cell>
          <cell r="F221">
            <v>164.59</v>
          </cell>
        </row>
        <row r="222">
          <cell r="A222">
            <v>31224</v>
          </cell>
          <cell r="B222">
            <v>2</v>
          </cell>
          <cell r="C222">
            <v>647.16</v>
          </cell>
          <cell r="D222">
            <v>81.31</v>
          </cell>
          <cell r="E222">
            <v>0</v>
          </cell>
          <cell r="F222">
            <v>565.85</v>
          </cell>
        </row>
        <row r="223">
          <cell r="A223">
            <v>31300</v>
          </cell>
          <cell r="B223">
            <v>2</v>
          </cell>
          <cell r="C223">
            <v>389.6</v>
          </cell>
          <cell r="D223">
            <v>64.77</v>
          </cell>
          <cell r="E223">
            <v>0</v>
          </cell>
          <cell r="F223">
            <v>324.83999999999997</v>
          </cell>
        </row>
        <row r="224">
          <cell r="A224">
            <v>31356</v>
          </cell>
          <cell r="B224">
            <v>2</v>
          </cell>
          <cell r="C224">
            <v>216.94</v>
          </cell>
          <cell r="D224">
            <v>26.32</v>
          </cell>
          <cell r="E224">
            <v>0</v>
          </cell>
          <cell r="F224">
            <v>190.62</v>
          </cell>
        </row>
        <row r="225">
          <cell r="A225">
            <v>31380</v>
          </cell>
          <cell r="B225">
            <v>2</v>
          </cell>
          <cell r="C225">
            <v>885.16</v>
          </cell>
          <cell r="D225">
            <v>121.92</v>
          </cell>
          <cell r="E225">
            <v>0</v>
          </cell>
          <cell r="F225">
            <v>763.23</v>
          </cell>
        </row>
        <row r="226">
          <cell r="A226">
            <v>31410</v>
          </cell>
          <cell r="B226">
            <v>2</v>
          </cell>
          <cell r="C226">
            <v>649.96</v>
          </cell>
          <cell r="D226">
            <v>101.36</v>
          </cell>
          <cell r="E226">
            <v>0</v>
          </cell>
          <cell r="F226">
            <v>548.6</v>
          </cell>
        </row>
        <row r="227">
          <cell r="A227">
            <v>34801</v>
          </cell>
          <cell r="B227">
            <v>3</v>
          </cell>
          <cell r="C227">
            <v>260.10000000000002</v>
          </cell>
          <cell r="D227">
            <v>35.49</v>
          </cell>
          <cell r="E227">
            <v>0</v>
          </cell>
          <cell r="F227">
            <v>224.61</v>
          </cell>
        </row>
        <row r="228">
          <cell r="A228">
            <v>34828</v>
          </cell>
          <cell r="B228">
            <v>3</v>
          </cell>
          <cell r="C228">
            <v>165.93</v>
          </cell>
          <cell r="D228">
            <v>27.5</v>
          </cell>
          <cell r="E228">
            <v>0</v>
          </cell>
          <cell r="F228">
            <v>138.43</v>
          </cell>
        </row>
        <row r="229">
          <cell r="A229">
            <v>34836</v>
          </cell>
          <cell r="B229">
            <v>3</v>
          </cell>
          <cell r="C229">
            <v>102.7</v>
          </cell>
          <cell r="D229">
            <v>18.41</v>
          </cell>
          <cell r="E229">
            <v>0</v>
          </cell>
          <cell r="F229">
            <v>84.29</v>
          </cell>
        </row>
        <row r="230">
          <cell r="A230">
            <v>34845</v>
          </cell>
          <cell r="B230">
            <v>3</v>
          </cell>
          <cell r="C230">
            <v>239.67</v>
          </cell>
          <cell r="D230">
            <v>34.46</v>
          </cell>
          <cell r="E230">
            <v>0</v>
          </cell>
          <cell r="F230">
            <v>205.21</v>
          </cell>
        </row>
        <row r="231">
          <cell r="A231">
            <v>34852</v>
          </cell>
          <cell r="B231">
            <v>3</v>
          </cell>
          <cell r="C231">
            <v>158.71</v>
          </cell>
          <cell r="D231">
            <v>27.21</v>
          </cell>
          <cell r="E231">
            <v>0</v>
          </cell>
          <cell r="F231">
            <v>131.5</v>
          </cell>
        </row>
        <row r="232">
          <cell r="A232">
            <v>34916</v>
          </cell>
          <cell r="B232">
            <v>3</v>
          </cell>
          <cell r="C232">
            <v>156.69</v>
          </cell>
          <cell r="D232">
            <v>26.89</v>
          </cell>
          <cell r="E232">
            <v>0</v>
          </cell>
          <cell r="F232">
            <v>129.80000000000001</v>
          </cell>
        </row>
        <row r="233">
          <cell r="A233">
            <v>34934</v>
          </cell>
          <cell r="B233">
            <v>3</v>
          </cell>
          <cell r="C233">
            <v>3546.45</v>
          </cell>
          <cell r="D233">
            <v>572.45000000000005</v>
          </cell>
          <cell r="E233">
            <v>0</v>
          </cell>
          <cell r="F233">
            <v>2974</v>
          </cell>
        </row>
        <row r="234">
          <cell r="A234">
            <v>34961</v>
          </cell>
          <cell r="B234">
            <v>3</v>
          </cell>
          <cell r="C234">
            <v>52.59</v>
          </cell>
          <cell r="D234">
            <v>9.4499999999999993</v>
          </cell>
          <cell r="E234">
            <v>0</v>
          </cell>
          <cell r="F234">
            <v>43.14</v>
          </cell>
        </row>
        <row r="235">
          <cell r="A235">
            <v>35080</v>
          </cell>
          <cell r="B235">
            <v>3</v>
          </cell>
          <cell r="C235">
            <v>689.29</v>
          </cell>
          <cell r="D235">
            <v>106.11</v>
          </cell>
          <cell r="E235">
            <v>0</v>
          </cell>
          <cell r="F235">
            <v>583.16999999999996</v>
          </cell>
        </row>
        <row r="236">
          <cell r="A236">
            <v>35084</v>
          </cell>
          <cell r="B236">
            <v>3</v>
          </cell>
          <cell r="C236">
            <v>162.72999999999999</v>
          </cell>
          <cell r="D236">
            <v>23.8</v>
          </cell>
          <cell r="E236">
            <v>0</v>
          </cell>
          <cell r="F236">
            <v>138.93</v>
          </cell>
        </row>
        <row r="237">
          <cell r="A237">
            <v>35868</v>
          </cell>
          <cell r="B237">
            <v>3</v>
          </cell>
          <cell r="C237">
            <v>520.04999999999995</v>
          </cell>
          <cell r="D237">
            <v>69.48</v>
          </cell>
          <cell r="E237">
            <v>0</v>
          </cell>
          <cell r="F237">
            <v>450.56</v>
          </cell>
        </row>
        <row r="238">
          <cell r="A238">
            <v>35943</v>
          </cell>
          <cell r="B238">
            <v>3</v>
          </cell>
          <cell r="C238">
            <v>420.88</v>
          </cell>
          <cell r="D238">
            <v>59.54</v>
          </cell>
          <cell r="E238">
            <v>0</v>
          </cell>
          <cell r="F238">
            <v>361.33</v>
          </cell>
        </row>
        <row r="239">
          <cell r="A239">
            <v>36137</v>
          </cell>
          <cell r="B239">
            <v>3</v>
          </cell>
          <cell r="C239">
            <v>465.66</v>
          </cell>
          <cell r="D239">
            <v>59</v>
          </cell>
          <cell r="E239">
            <v>0</v>
          </cell>
          <cell r="F239">
            <v>406.66</v>
          </cell>
        </row>
        <row r="240">
          <cell r="A240">
            <v>36218</v>
          </cell>
          <cell r="B240">
            <v>3</v>
          </cell>
          <cell r="C240">
            <v>986.05</v>
          </cell>
          <cell r="D240">
            <v>145.61000000000001</v>
          </cell>
          <cell r="E240">
            <v>0</v>
          </cell>
          <cell r="F240">
            <v>840.45</v>
          </cell>
        </row>
        <row r="241">
          <cell r="A241">
            <v>36293</v>
          </cell>
          <cell r="B241">
            <v>3</v>
          </cell>
          <cell r="C241">
            <v>629.17999999999995</v>
          </cell>
          <cell r="D241">
            <v>94.61</v>
          </cell>
          <cell r="E241">
            <v>0</v>
          </cell>
          <cell r="F241">
            <v>534.58000000000004</v>
          </cell>
        </row>
        <row r="242">
          <cell r="A242">
            <v>36447</v>
          </cell>
          <cell r="B242">
            <v>3</v>
          </cell>
          <cell r="C242">
            <v>612.71</v>
          </cell>
          <cell r="D242">
            <v>86.53</v>
          </cell>
          <cell r="E242">
            <v>0</v>
          </cell>
          <cell r="F242">
            <v>526.17999999999995</v>
          </cell>
        </row>
        <row r="243">
          <cell r="A243">
            <v>36560</v>
          </cell>
          <cell r="B243">
            <v>3</v>
          </cell>
          <cell r="C243">
            <v>1636.13</v>
          </cell>
          <cell r="D243">
            <v>255.44</v>
          </cell>
          <cell r="E243">
            <v>0</v>
          </cell>
          <cell r="F243">
            <v>1380.69</v>
          </cell>
        </row>
        <row r="244">
          <cell r="A244">
            <v>38181</v>
          </cell>
          <cell r="B244">
            <v>4</v>
          </cell>
          <cell r="C244">
            <v>753.06</v>
          </cell>
          <cell r="D244">
            <v>108.71</v>
          </cell>
          <cell r="E244">
            <v>0</v>
          </cell>
          <cell r="F244">
            <v>644.35</v>
          </cell>
        </row>
        <row r="245">
          <cell r="A245">
            <v>38184</v>
          </cell>
          <cell r="B245">
            <v>4</v>
          </cell>
          <cell r="C245">
            <v>158.5</v>
          </cell>
          <cell r="D245">
            <v>14.63</v>
          </cell>
          <cell r="E245">
            <v>-210.25</v>
          </cell>
          <cell r="F245">
            <v>-66.38</v>
          </cell>
        </row>
        <row r="246">
          <cell r="A246">
            <v>38186</v>
          </cell>
          <cell r="B246">
            <v>4</v>
          </cell>
          <cell r="C246">
            <v>126.04</v>
          </cell>
          <cell r="D246">
            <v>16.45</v>
          </cell>
          <cell r="E246">
            <v>0</v>
          </cell>
          <cell r="F246">
            <v>109.59</v>
          </cell>
        </row>
        <row r="247">
          <cell r="A247">
            <v>38220</v>
          </cell>
          <cell r="B247">
            <v>4</v>
          </cell>
          <cell r="C247">
            <v>920.34</v>
          </cell>
          <cell r="D247">
            <v>119.54</v>
          </cell>
          <cell r="E247">
            <v>0</v>
          </cell>
          <cell r="F247">
            <v>800.8</v>
          </cell>
        </row>
        <row r="248">
          <cell r="A248">
            <v>38329</v>
          </cell>
          <cell r="B248">
            <v>4</v>
          </cell>
          <cell r="C248">
            <v>327.72</v>
          </cell>
          <cell r="D248">
            <v>48.35</v>
          </cell>
          <cell r="E248">
            <v>0</v>
          </cell>
          <cell r="F248">
            <v>279.37</v>
          </cell>
        </row>
        <row r="249">
          <cell r="A249">
            <v>38372</v>
          </cell>
          <cell r="B249">
            <v>4</v>
          </cell>
          <cell r="C249">
            <v>808.85</v>
          </cell>
          <cell r="D249">
            <v>125.27</v>
          </cell>
          <cell r="E249">
            <v>0</v>
          </cell>
          <cell r="F249">
            <v>683.58</v>
          </cell>
        </row>
        <row r="250">
          <cell r="A250">
            <v>38388</v>
          </cell>
          <cell r="B250">
            <v>4</v>
          </cell>
          <cell r="C250">
            <v>109.09</v>
          </cell>
          <cell r="D250">
            <v>12.22</v>
          </cell>
          <cell r="E250">
            <v>0</v>
          </cell>
          <cell r="F250">
            <v>96.87</v>
          </cell>
        </row>
        <row r="251">
          <cell r="A251">
            <v>38456</v>
          </cell>
          <cell r="B251">
            <v>4</v>
          </cell>
          <cell r="C251">
            <v>59.01</v>
          </cell>
          <cell r="D251">
            <v>10.66</v>
          </cell>
          <cell r="E251">
            <v>0</v>
          </cell>
          <cell r="F251">
            <v>48.35</v>
          </cell>
        </row>
        <row r="252">
          <cell r="A252">
            <v>38482</v>
          </cell>
          <cell r="B252">
            <v>4</v>
          </cell>
          <cell r="C252">
            <v>133.05000000000001</v>
          </cell>
          <cell r="D252">
            <v>23.59</v>
          </cell>
          <cell r="E252">
            <v>0</v>
          </cell>
          <cell r="F252">
            <v>109.46</v>
          </cell>
        </row>
        <row r="253">
          <cell r="A253">
            <v>38506</v>
          </cell>
          <cell r="B253">
            <v>4</v>
          </cell>
          <cell r="C253">
            <v>630.89</v>
          </cell>
          <cell r="D253">
            <v>94.89</v>
          </cell>
          <cell r="E253">
            <v>0</v>
          </cell>
          <cell r="F253">
            <v>536</v>
          </cell>
        </row>
        <row r="254">
          <cell r="A254">
            <v>38558</v>
          </cell>
          <cell r="B254">
            <v>4</v>
          </cell>
          <cell r="C254">
            <v>653.33000000000004</v>
          </cell>
          <cell r="D254">
            <v>97.27</v>
          </cell>
          <cell r="E254">
            <v>0</v>
          </cell>
          <cell r="F254">
            <v>556.05999999999995</v>
          </cell>
        </row>
        <row r="255">
          <cell r="A255">
            <v>38560</v>
          </cell>
          <cell r="B255">
            <v>4</v>
          </cell>
          <cell r="C255">
            <v>529.41</v>
          </cell>
          <cell r="D255">
            <v>79.290000000000006</v>
          </cell>
          <cell r="E255">
            <v>0</v>
          </cell>
          <cell r="F255">
            <v>450.12</v>
          </cell>
        </row>
        <row r="256">
          <cell r="A256">
            <v>38610</v>
          </cell>
          <cell r="B256">
            <v>4</v>
          </cell>
          <cell r="C256">
            <v>207.3</v>
          </cell>
          <cell r="D256">
            <v>37.19</v>
          </cell>
          <cell r="E256">
            <v>0</v>
          </cell>
          <cell r="F256">
            <v>170.11</v>
          </cell>
        </row>
        <row r="257">
          <cell r="A257">
            <v>38652</v>
          </cell>
          <cell r="B257">
            <v>4</v>
          </cell>
          <cell r="C257">
            <v>21.9</v>
          </cell>
          <cell r="D257">
            <v>3.34</v>
          </cell>
          <cell r="E257">
            <v>0</v>
          </cell>
          <cell r="F257">
            <v>18.559999999999999</v>
          </cell>
        </row>
        <row r="258">
          <cell r="A258">
            <v>38679</v>
          </cell>
          <cell r="B258">
            <v>4</v>
          </cell>
          <cell r="C258">
            <v>481.24</v>
          </cell>
          <cell r="D258">
            <v>77.34</v>
          </cell>
          <cell r="E258">
            <v>0</v>
          </cell>
          <cell r="F258">
            <v>403.9</v>
          </cell>
        </row>
        <row r="259">
          <cell r="A259">
            <v>38705</v>
          </cell>
          <cell r="B259">
            <v>4</v>
          </cell>
          <cell r="C259">
            <v>205.51</v>
          </cell>
          <cell r="D259">
            <v>32.72</v>
          </cell>
          <cell r="E259">
            <v>0</v>
          </cell>
          <cell r="F259">
            <v>172.79</v>
          </cell>
        </row>
        <row r="260">
          <cell r="A260">
            <v>38741</v>
          </cell>
          <cell r="B260">
            <v>4</v>
          </cell>
          <cell r="C260">
            <v>178.74</v>
          </cell>
          <cell r="D260">
            <v>25.08</v>
          </cell>
          <cell r="E260">
            <v>0</v>
          </cell>
          <cell r="F260">
            <v>153.66</v>
          </cell>
        </row>
        <row r="261">
          <cell r="A261">
            <v>38784</v>
          </cell>
          <cell r="B261">
            <v>4</v>
          </cell>
          <cell r="C261">
            <v>491.92</v>
          </cell>
          <cell r="D261">
            <v>84.06</v>
          </cell>
          <cell r="E261">
            <v>0</v>
          </cell>
          <cell r="F261">
            <v>407.86</v>
          </cell>
        </row>
        <row r="262">
          <cell r="A262">
            <v>38814</v>
          </cell>
          <cell r="B262">
            <v>4</v>
          </cell>
          <cell r="C262">
            <v>414.33</v>
          </cell>
          <cell r="D262">
            <v>64.48</v>
          </cell>
          <cell r="E262">
            <v>0</v>
          </cell>
          <cell r="F262">
            <v>349.85</v>
          </cell>
        </row>
        <row r="263">
          <cell r="A263">
            <v>39066</v>
          </cell>
          <cell r="B263">
            <v>5</v>
          </cell>
          <cell r="C263">
            <v>142.28</v>
          </cell>
          <cell r="D263">
            <v>22.67</v>
          </cell>
          <cell r="E263">
            <v>0</v>
          </cell>
          <cell r="F263">
            <v>119.61</v>
          </cell>
        </row>
        <row r="264">
          <cell r="A264">
            <v>39136</v>
          </cell>
          <cell r="B264">
            <v>4</v>
          </cell>
          <cell r="C264">
            <v>242.51</v>
          </cell>
          <cell r="D264">
            <v>34.28</v>
          </cell>
          <cell r="E264">
            <v>0</v>
          </cell>
          <cell r="F264">
            <v>208.23</v>
          </cell>
        </row>
        <row r="265">
          <cell r="A265">
            <v>39140</v>
          </cell>
          <cell r="B265">
            <v>4</v>
          </cell>
          <cell r="C265">
            <v>116.89</v>
          </cell>
          <cell r="D265">
            <v>15.56</v>
          </cell>
          <cell r="E265">
            <v>0</v>
          </cell>
          <cell r="F265">
            <v>101.33</v>
          </cell>
        </row>
        <row r="266">
          <cell r="A266">
            <v>39200</v>
          </cell>
          <cell r="B266">
            <v>4</v>
          </cell>
          <cell r="C266">
            <v>318.02</v>
          </cell>
          <cell r="D266">
            <v>45.65</v>
          </cell>
          <cell r="E266">
            <v>0</v>
          </cell>
          <cell r="F266">
            <v>272.37</v>
          </cell>
        </row>
        <row r="267">
          <cell r="A267">
            <v>39201</v>
          </cell>
          <cell r="B267">
            <v>4</v>
          </cell>
          <cell r="C267">
            <v>734.67</v>
          </cell>
          <cell r="D267">
            <v>116.06</v>
          </cell>
          <cell r="E267">
            <v>0</v>
          </cell>
          <cell r="F267">
            <v>618.61</v>
          </cell>
        </row>
        <row r="268">
          <cell r="A268">
            <v>39337</v>
          </cell>
          <cell r="B268">
            <v>4</v>
          </cell>
          <cell r="C268">
            <v>134.13</v>
          </cell>
          <cell r="D268">
            <v>16.16</v>
          </cell>
          <cell r="E268">
            <v>0</v>
          </cell>
          <cell r="F268">
            <v>117.97</v>
          </cell>
        </row>
        <row r="269">
          <cell r="A269">
            <v>39357</v>
          </cell>
          <cell r="B269">
            <v>4</v>
          </cell>
          <cell r="C269">
            <v>168.06</v>
          </cell>
          <cell r="D269">
            <v>28.1</v>
          </cell>
          <cell r="E269">
            <v>0</v>
          </cell>
          <cell r="F269">
            <v>139.96</v>
          </cell>
        </row>
        <row r="270">
          <cell r="A270">
            <v>39400</v>
          </cell>
          <cell r="B270">
            <v>4</v>
          </cell>
          <cell r="C270">
            <v>1150.26</v>
          </cell>
          <cell r="D270">
            <v>165.12</v>
          </cell>
          <cell r="E270">
            <v>0</v>
          </cell>
          <cell r="F270">
            <v>985.14</v>
          </cell>
        </row>
        <row r="271">
          <cell r="A271">
            <v>39403</v>
          </cell>
          <cell r="B271">
            <v>4</v>
          </cell>
          <cell r="C271">
            <v>110.14</v>
          </cell>
          <cell r="D271">
            <v>13.14</v>
          </cell>
          <cell r="E271">
            <v>0</v>
          </cell>
          <cell r="F271">
            <v>97</v>
          </cell>
        </row>
        <row r="272">
          <cell r="A272">
            <v>39675</v>
          </cell>
          <cell r="B272">
            <v>4</v>
          </cell>
          <cell r="C272">
            <v>614.96</v>
          </cell>
          <cell r="D272">
            <v>79.459999999999994</v>
          </cell>
          <cell r="E272">
            <v>0</v>
          </cell>
          <cell r="F272">
            <v>535.49</v>
          </cell>
        </row>
        <row r="273">
          <cell r="A273">
            <v>39760</v>
          </cell>
          <cell r="B273">
            <v>4</v>
          </cell>
          <cell r="C273">
            <v>162.38</v>
          </cell>
          <cell r="D273">
            <v>23.59</v>
          </cell>
          <cell r="E273">
            <v>0</v>
          </cell>
          <cell r="F273">
            <v>138.79</v>
          </cell>
        </row>
        <row r="274">
          <cell r="A274">
            <v>39845</v>
          </cell>
          <cell r="B274">
            <v>4</v>
          </cell>
          <cell r="C274">
            <v>111.91</v>
          </cell>
          <cell r="D274">
            <v>16.16</v>
          </cell>
          <cell r="E274">
            <v>0</v>
          </cell>
          <cell r="F274">
            <v>95.75</v>
          </cell>
        </row>
        <row r="275">
          <cell r="A275">
            <v>39888</v>
          </cell>
          <cell r="B275">
            <v>4</v>
          </cell>
          <cell r="C275">
            <v>1089.7</v>
          </cell>
          <cell r="D275">
            <v>146.24</v>
          </cell>
          <cell r="E275">
            <v>0</v>
          </cell>
          <cell r="F275">
            <v>943.45</v>
          </cell>
        </row>
        <row r="276">
          <cell r="A276">
            <v>42599</v>
          </cell>
          <cell r="B276">
            <v>5</v>
          </cell>
          <cell r="C276">
            <v>115.83</v>
          </cell>
          <cell r="D276">
            <v>14.63</v>
          </cell>
          <cell r="E276">
            <v>0</v>
          </cell>
          <cell r="F276">
            <v>101.2</v>
          </cell>
        </row>
        <row r="277">
          <cell r="A277">
            <v>42777</v>
          </cell>
          <cell r="B277">
            <v>5</v>
          </cell>
          <cell r="C277">
            <v>166.06</v>
          </cell>
          <cell r="D277">
            <v>23.59</v>
          </cell>
          <cell r="E277">
            <v>0</v>
          </cell>
          <cell r="F277">
            <v>142.47999999999999</v>
          </cell>
        </row>
        <row r="278">
          <cell r="A278">
            <v>43281</v>
          </cell>
          <cell r="B278">
            <v>5</v>
          </cell>
          <cell r="C278">
            <v>132.19999999999999</v>
          </cell>
          <cell r="D278">
            <v>12.22</v>
          </cell>
          <cell r="E278">
            <v>0</v>
          </cell>
          <cell r="F278">
            <v>119.98</v>
          </cell>
        </row>
        <row r="279">
          <cell r="A279">
            <v>43575</v>
          </cell>
          <cell r="B279">
            <v>5</v>
          </cell>
          <cell r="C279">
            <v>288.77</v>
          </cell>
          <cell r="D279">
            <v>28.12</v>
          </cell>
          <cell r="E279">
            <v>0</v>
          </cell>
          <cell r="F279">
            <v>260.64999999999998</v>
          </cell>
        </row>
        <row r="280">
          <cell r="A280">
            <v>43656</v>
          </cell>
          <cell r="B280">
            <v>5</v>
          </cell>
          <cell r="C280">
            <v>109.09</v>
          </cell>
          <cell r="D280">
            <v>12.22</v>
          </cell>
          <cell r="E280">
            <v>0</v>
          </cell>
          <cell r="F280">
            <v>96.87</v>
          </cell>
        </row>
        <row r="281">
          <cell r="A281">
            <v>51047</v>
          </cell>
          <cell r="B281">
            <v>10</v>
          </cell>
          <cell r="C281">
            <v>4210.7</v>
          </cell>
          <cell r="D281">
            <v>487.37</v>
          </cell>
          <cell r="E281">
            <v>0</v>
          </cell>
          <cell r="F281">
            <v>3723.33</v>
          </cell>
        </row>
        <row r="282">
          <cell r="A282">
            <v>51100</v>
          </cell>
          <cell r="B282">
            <v>11</v>
          </cell>
          <cell r="C282">
            <v>384.14</v>
          </cell>
          <cell r="D282">
            <v>59.46</v>
          </cell>
          <cell r="E282">
            <v>0</v>
          </cell>
          <cell r="F282">
            <v>324.68</v>
          </cell>
        </row>
        <row r="283">
          <cell r="A283">
            <v>51199</v>
          </cell>
          <cell r="B283">
            <v>10</v>
          </cell>
          <cell r="C283">
            <v>604.78</v>
          </cell>
          <cell r="D283">
            <v>77.150000000000006</v>
          </cell>
          <cell r="E283">
            <v>0</v>
          </cell>
          <cell r="F283">
            <v>527.62</v>
          </cell>
        </row>
        <row r="284">
          <cell r="A284">
            <v>51215</v>
          </cell>
          <cell r="B284">
            <v>10</v>
          </cell>
          <cell r="C284">
            <v>704.39</v>
          </cell>
          <cell r="D284">
            <v>87.17</v>
          </cell>
          <cell r="E284">
            <v>0</v>
          </cell>
          <cell r="F284">
            <v>617.22</v>
          </cell>
        </row>
        <row r="285">
          <cell r="A285">
            <v>51233</v>
          </cell>
          <cell r="B285">
            <v>9</v>
          </cell>
          <cell r="C285">
            <v>2192.75</v>
          </cell>
          <cell r="D285">
            <v>279.12</v>
          </cell>
          <cell r="E285">
            <v>0</v>
          </cell>
          <cell r="F285">
            <v>1913.64</v>
          </cell>
        </row>
        <row r="286">
          <cell r="A286">
            <v>51250</v>
          </cell>
          <cell r="B286">
            <v>10</v>
          </cell>
          <cell r="C286">
            <v>717.7</v>
          </cell>
          <cell r="D286">
            <v>100.77</v>
          </cell>
          <cell r="E286">
            <v>0</v>
          </cell>
          <cell r="F286">
            <v>616.91999999999996</v>
          </cell>
        </row>
        <row r="287">
          <cell r="A287">
            <v>51270</v>
          </cell>
          <cell r="B287">
            <v>10</v>
          </cell>
          <cell r="C287">
            <v>2660.09</v>
          </cell>
          <cell r="D287">
            <v>321.62</v>
          </cell>
          <cell r="E287">
            <v>0</v>
          </cell>
          <cell r="F287">
            <v>2338.4699999999998</v>
          </cell>
        </row>
        <row r="288">
          <cell r="A288">
            <v>51273</v>
          </cell>
          <cell r="B288">
            <v>10</v>
          </cell>
          <cell r="C288">
            <v>2936.73</v>
          </cell>
          <cell r="D288">
            <v>369.07</v>
          </cell>
          <cell r="E288">
            <v>0</v>
          </cell>
          <cell r="F288">
            <v>2567.66</v>
          </cell>
        </row>
        <row r="289">
          <cell r="A289">
            <v>51292</v>
          </cell>
          <cell r="B289">
            <v>10</v>
          </cell>
          <cell r="C289">
            <v>75.31</v>
          </cell>
          <cell r="D289">
            <v>12.22</v>
          </cell>
          <cell r="E289">
            <v>0</v>
          </cell>
          <cell r="F289">
            <v>63.09</v>
          </cell>
        </row>
        <row r="290">
          <cell r="A290">
            <v>51308</v>
          </cell>
          <cell r="B290">
            <v>11</v>
          </cell>
          <cell r="C290">
            <v>4786.25</v>
          </cell>
          <cell r="D290">
            <v>617.89</v>
          </cell>
          <cell r="E290">
            <v>0</v>
          </cell>
          <cell r="F290">
            <v>4168.3599999999997</v>
          </cell>
        </row>
        <row r="291">
          <cell r="A291">
            <v>51322</v>
          </cell>
          <cell r="B291">
            <v>9</v>
          </cell>
          <cell r="C291">
            <v>678.35</v>
          </cell>
          <cell r="D291">
            <v>78.790000000000006</v>
          </cell>
          <cell r="E291">
            <v>0</v>
          </cell>
          <cell r="F291">
            <v>599.57000000000005</v>
          </cell>
        </row>
        <row r="292">
          <cell r="A292">
            <v>51365</v>
          </cell>
          <cell r="B292">
            <v>11</v>
          </cell>
          <cell r="C292">
            <v>2351.59</v>
          </cell>
          <cell r="D292">
            <v>307.94</v>
          </cell>
          <cell r="E292">
            <v>0</v>
          </cell>
          <cell r="F292">
            <v>2043.66</v>
          </cell>
        </row>
        <row r="293">
          <cell r="A293">
            <v>51372</v>
          </cell>
          <cell r="B293">
            <v>11</v>
          </cell>
          <cell r="C293">
            <v>1835.89</v>
          </cell>
          <cell r="D293">
            <v>236.75</v>
          </cell>
          <cell r="E293">
            <v>0</v>
          </cell>
          <cell r="F293">
            <v>1599.14</v>
          </cell>
        </row>
        <row r="294">
          <cell r="A294">
            <v>51411</v>
          </cell>
          <cell r="B294">
            <v>11</v>
          </cell>
          <cell r="C294">
            <v>8306.14</v>
          </cell>
          <cell r="D294">
            <v>1124.44</v>
          </cell>
          <cell r="E294">
            <v>0</v>
          </cell>
          <cell r="F294">
            <v>7181.7</v>
          </cell>
        </row>
        <row r="295">
          <cell r="A295">
            <v>51420</v>
          </cell>
          <cell r="B295">
            <v>11</v>
          </cell>
          <cell r="C295">
            <v>3633.45</v>
          </cell>
          <cell r="D295">
            <v>473.32</v>
          </cell>
          <cell r="E295">
            <v>0</v>
          </cell>
          <cell r="F295">
            <v>3160.13</v>
          </cell>
        </row>
        <row r="296">
          <cell r="A296">
            <v>51465</v>
          </cell>
          <cell r="B296">
            <v>10</v>
          </cell>
          <cell r="C296">
            <v>3604.05</v>
          </cell>
          <cell r="D296">
            <v>423.7</v>
          </cell>
          <cell r="E296">
            <v>0</v>
          </cell>
          <cell r="F296">
            <v>3180.3500000000004</v>
          </cell>
        </row>
        <row r="297">
          <cell r="A297">
            <v>51510</v>
          </cell>
          <cell r="B297">
            <v>11</v>
          </cell>
          <cell r="C297">
            <v>587.12</v>
          </cell>
          <cell r="D297">
            <v>85.12</v>
          </cell>
          <cell r="E297">
            <v>0</v>
          </cell>
          <cell r="F297">
            <v>502</v>
          </cell>
        </row>
        <row r="298">
          <cell r="A298">
            <v>51520</v>
          </cell>
          <cell r="B298">
            <v>11</v>
          </cell>
          <cell r="C298">
            <v>5424.9</v>
          </cell>
          <cell r="D298">
            <v>695.7</v>
          </cell>
          <cell r="E298">
            <v>0</v>
          </cell>
          <cell r="F298">
            <v>4729.2</v>
          </cell>
        </row>
        <row r="299">
          <cell r="A299">
            <v>51620</v>
          </cell>
          <cell r="B299">
            <v>10</v>
          </cell>
          <cell r="C299">
            <v>404.39</v>
          </cell>
          <cell r="D299">
            <v>46.39</v>
          </cell>
          <cell r="E299">
            <v>0</v>
          </cell>
          <cell r="F299">
            <v>358</v>
          </cell>
        </row>
        <row r="300">
          <cell r="A300">
            <v>51675</v>
          </cell>
          <cell r="B300">
            <v>10</v>
          </cell>
          <cell r="C300">
            <v>6890.78</v>
          </cell>
          <cell r="D300">
            <v>858.63</v>
          </cell>
          <cell r="E300">
            <v>0</v>
          </cell>
          <cell r="F300">
            <v>6032.15</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r Methadone Dec 04"/>
    </sheetNames>
    <definedNames>
      <definedName name="_xlnm.Database" refersTo="='Sheet1'!$A$1:$F$159"/>
    </definedNames>
    <sheetDataSet>
      <sheetData sheetId="0">
        <row r="1">
          <cell r="A1" t="str">
            <v>GMS NO.</v>
          </cell>
          <cell r="B1" t="str">
            <v>HEALTH BOARD</v>
          </cell>
          <cell r="C1" t="str">
            <v>GROSS TOTAL</v>
          </cell>
          <cell r="D1" t="str">
            <v>W/TAX</v>
          </cell>
          <cell r="E1" t="str">
            <v>ADJ AMOUNT</v>
          </cell>
          <cell r="F1" t="str">
            <v>NET DUE</v>
          </cell>
        </row>
        <row r="2">
          <cell r="A2">
            <v>52003</v>
          </cell>
          <cell r="B2">
            <v>9</v>
          </cell>
          <cell r="C2">
            <v>131.91999999999999</v>
          </cell>
          <cell r="D2">
            <v>26.384</v>
          </cell>
          <cell r="E2">
            <v>0</v>
          </cell>
          <cell r="F2">
            <v>105.53599999999999</v>
          </cell>
        </row>
        <row r="3">
          <cell r="A3">
            <v>52021</v>
          </cell>
          <cell r="B3">
            <v>9</v>
          </cell>
          <cell r="C3">
            <v>131.91999999999999</v>
          </cell>
          <cell r="D3">
            <v>26.384</v>
          </cell>
          <cell r="E3">
            <v>0</v>
          </cell>
          <cell r="F3">
            <v>105.53599999999999</v>
          </cell>
        </row>
        <row r="4">
          <cell r="A4">
            <v>52302</v>
          </cell>
          <cell r="B4">
            <v>3</v>
          </cell>
          <cell r="C4">
            <v>791.52</v>
          </cell>
          <cell r="D4">
            <v>158.304</v>
          </cell>
          <cell r="E4">
            <v>0</v>
          </cell>
          <cell r="F4">
            <v>633.21600000000001</v>
          </cell>
        </row>
        <row r="5">
          <cell r="A5">
            <v>53006</v>
          </cell>
          <cell r="B5">
            <v>10</v>
          </cell>
          <cell r="C5">
            <v>105.81</v>
          </cell>
          <cell r="D5">
            <v>21.162000000000003</v>
          </cell>
          <cell r="E5">
            <v>0</v>
          </cell>
          <cell r="F5">
            <v>84.647999999999996</v>
          </cell>
        </row>
        <row r="6">
          <cell r="A6">
            <v>55040</v>
          </cell>
          <cell r="B6">
            <v>9</v>
          </cell>
          <cell r="C6">
            <v>4800.84</v>
          </cell>
          <cell r="D6">
            <v>960.16799999999989</v>
          </cell>
          <cell r="E6">
            <v>0</v>
          </cell>
          <cell r="F6">
            <v>3840.6719999999996</v>
          </cell>
        </row>
        <row r="7">
          <cell r="A7">
            <v>55043</v>
          </cell>
          <cell r="B7">
            <v>9</v>
          </cell>
          <cell r="C7">
            <v>9310.7199999999993</v>
          </cell>
          <cell r="D7">
            <v>1862.144</v>
          </cell>
          <cell r="E7">
            <v>0</v>
          </cell>
          <cell r="F7">
            <v>7448.5759999999991</v>
          </cell>
        </row>
        <row r="8">
          <cell r="A8">
            <v>58000</v>
          </cell>
          <cell r="B8">
            <v>11</v>
          </cell>
          <cell r="C8">
            <v>659.6</v>
          </cell>
          <cell r="D8">
            <v>131.91999999999999</v>
          </cell>
          <cell r="E8">
            <v>0</v>
          </cell>
          <cell r="F8">
            <v>527.67999999999995</v>
          </cell>
        </row>
        <row r="9">
          <cell r="A9">
            <v>58002</v>
          </cell>
          <cell r="B9">
            <v>10</v>
          </cell>
          <cell r="C9">
            <v>5129.8900000000003</v>
          </cell>
          <cell r="D9">
            <v>1025.9779999999998</v>
          </cell>
          <cell r="E9">
            <v>0</v>
          </cell>
          <cell r="F9">
            <v>4103.9119999999994</v>
          </cell>
        </row>
        <row r="10">
          <cell r="A10">
            <v>58015</v>
          </cell>
          <cell r="B10">
            <v>9</v>
          </cell>
          <cell r="C10">
            <v>4089.52</v>
          </cell>
          <cell r="D10">
            <v>817.904</v>
          </cell>
          <cell r="E10">
            <v>0</v>
          </cell>
          <cell r="F10">
            <v>3271.6159999999995</v>
          </cell>
        </row>
        <row r="11">
          <cell r="A11">
            <v>58016</v>
          </cell>
          <cell r="B11">
            <v>10</v>
          </cell>
          <cell r="C11">
            <v>3280.11</v>
          </cell>
          <cell r="D11">
            <v>656.02200000000005</v>
          </cell>
          <cell r="E11">
            <v>0</v>
          </cell>
          <cell r="F11">
            <v>2624.0880000000002</v>
          </cell>
        </row>
        <row r="12">
          <cell r="A12">
            <v>58023</v>
          </cell>
          <cell r="B12">
            <v>10</v>
          </cell>
          <cell r="C12">
            <v>2182.1999999999998</v>
          </cell>
          <cell r="D12">
            <v>436.44</v>
          </cell>
          <cell r="E12">
            <v>0</v>
          </cell>
          <cell r="F12">
            <v>1745.76</v>
          </cell>
        </row>
        <row r="13">
          <cell r="A13">
            <v>58031</v>
          </cell>
          <cell r="B13">
            <v>11</v>
          </cell>
          <cell r="C13">
            <v>1163.8399999999999</v>
          </cell>
          <cell r="D13">
            <v>232.768</v>
          </cell>
          <cell r="E13">
            <v>0</v>
          </cell>
          <cell r="F13">
            <v>931.07199999999989</v>
          </cell>
        </row>
        <row r="14">
          <cell r="A14">
            <v>58033</v>
          </cell>
          <cell r="B14">
            <v>10</v>
          </cell>
          <cell r="C14">
            <v>395.76</v>
          </cell>
          <cell r="D14">
            <v>79.152000000000001</v>
          </cell>
          <cell r="E14">
            <v>0</v>
          </cell>
          <cell r="F14">
            <v>316.608</v>
          </cell>
        </row>
        <row r="15">
          <cell r="A15">
            <v>58035</v>
          </cell>
          <cell r="B15">
            <v>10</v>
          </cell>
          <cell r="C15">
            <v>6983.04</v>
          </cell>
          <cell r="D15">
            <v>1396.6079999999999</v>
          </cell>
          <cell r="E15">
            <v>0</v>
          </cell>
          <cell r="F15">
            <v>5586.4319999999989</v>
          </cell>
        </row>
        <row r="16">
          <cell r="A16">
            <v>58037</v>
          </cell>
          <cell r="B16">
            <v>11</v>
          </cell>
          <cell r="C16">
            <v>4509.88</v>
          </cell>
          <cell r="D16">
            <v>901.97600000000011</v>
          </cell>
          <cell r="E16">
            <v>0</v>
          </cell>
          <cell r="F16">
            <v>3607.904</v>
          </cell>
        </row>
        <row r="17">
          <cell r="A17">
            <v>58038</v>
          </cell>
          <cell r="B17">
            <v>10</v>
          </cell>
          <cell r="C17">
            <v>1587.15</v>
          </cell>
          <cell r="D17">
            <v>317.43</v>
          </cell>
          <cell r="E17">
            <v>0</v>
          </cell>
          <cell r="F17">
            <v>1269.72</v>
          </cell>
        </row>
        <row r="18">
          <cell r="A18">
            <v>58040</v>
          </cell>
          <cell r="B18">
            <v>10</v>
          </cell>
          <cell r="C18">
            <v>5129.8900000000003</v>
          </cell>
          <cell r="D18">
            <v>1025.9779999999998</v>
          </cell>
          <cell r="E18">
            <v>0</v>
          </cell>
          <cell r="F18">
            <v>4103.9119999999994</v>
          </cell>
        </row>
        <row r="19">
          <cell r="A19">
            <v>58044</v>
          </cell>
          <cell r="B19">
            <v>10</v>
          </cell>
          <cell r="C19">
            <v>5091.8</v>
          </cell>
          <cell r="D19">
            <v>1018.36</v>
          </cell>
          <cell r="E19">
            <v>0</v>
          </cell>
          <cell r="F19">
            <v>4073.44</v>
          </cell>
        </row>
        <row r="20">
          <cell r="A20">
            <v>58046</v>
          </cell>
          <cell r="B20">
            <v>11</v>
          </cell>
          <cell r="C20">
            <v>317.43</v>
          </cell>
          <cell r="D20">
            <v>63.486000000000004</v>
          </cell>
          <cell r="E20">
            <v>0</v>
          </cell>
          <cell r="F20">
            <v>253.94400000000002</v>
          </cell>
        </row>
        <row r="21">
          <cell r="A21">
            <v>58047</v>
          </cell>
          <cell r="B21">
            <v>11</v>
          </cell>
          <cell r="C21">
            <v>4800.84</v>
          </cell>
          <cell r="D21">
            <v>960.16799999999989</v>
          </cell>
          <cell r="E21">
            <v>0</v>
          </cell>
          <cell r="F21">
            <v>3840.6719999999996</v>
          </cell>
        </row>
        <row r="22">
          <cell r="A22">
            <v>58063</v>
          </cell>
          <cell r="B22">
            <v>9</v>
          </cell>
          <cell r="C22">
            <v>211.62</v>
          </cell>
          <cell r="D22">
            <v>42.324000000000005</v>
          </cell>
          <cell r="E22">
            <v>0</v>
          </cell>
          <cell r="F22">
            <v>169.29599999999999</v>
          </cell>
        </row>
        <row r="23">
          <cell r="A23">
            <v>58069</v>
          </cell>
          <cell r="B23">
            <v>10</v>
          </cell>
          <cell r="C23">
            <v>263.83999999999997</v>
          </cell>
          <cell r="D23">
            <v>52.768000000000001</v>
          </cell>
          <cell r="E23">
            <v>0</v>
          </cell>
          <cell r="F23">
            <v>211.07199999999997</v>
          </cell>
        </row>
        <row r="24">
          <cell r="A24">
            <v>58072</v>
          </cell>
          <cell r="B24">
            <v>10</v>
          </cell>
          <cell r="C24">
            <v>1451.12</v>
          </cell>
          <cell r="D24">
            <v>290.22399999999999</v>
          </cell>
          <cell r="E24">
            <v>0</v>
          </cell>
          <cell r="F24">
            <v>1160.896</v>
          </cell>
        </row>
        <row r="25">
          <cell r="A25">
            <v>58073</v>
          </cell>
          <cell r="B25">
            <v>10</v>
          </cell>
          <cell r="C25">
            <v>791.52</v>
          </cell>
          <cell r="D25">
            <v>158.304</v>
          </cell>
          <cell r="E25">
            <v>0</v>
          </cell>
          <cell r="F25">
            <v>633.21600000000001</v>
          </cell>
        </row>
        <row r="26">
          <cell r="A26">
            <v>58081</v>
          </cell>
          <cell r="B26">
            <v>10</v>
          </cell>
          <cell r="C26">
            <v>2473.16</v>
          </cell>
          <cell r="D26">
            <v>494.63200000000001</v>
          </cell>
          <cell r="E26">
            <v>0</v>
          </cell>
          <cell r="F26">
            <v>1978.5279999999998</v>
          </cell>
        </row>
        <row r="27">
          <cell r="A27">
            <v>58086</v>
          </cell>
          <cell r="B27">
            <v>11</v>
          </cell>
          <cell r="C27">
            <v>1846.88</v>
          </cell>
          <cell r="D27">
            <v>369.37599999999998</v>
          </cell>
          <cell r="E27">
            <v>0</v>
          </cell>
          <cell r="F27">
            <v>1477.5039999999999</v>
          </cell>
        </row>
        <row r="28">
          <cell r="A28">
            <v>58087</v>
          </cell>
          <cell r="B28">
            <v>11</v>
          </cell>
          <cell r="C28">
            <v>3817.62</v>
          </cell>
          <cell r="D28">
            <v>763.524</v>
          </cell>
          <cell r="E28">
            <v>0</v>
          </cell>
          <cell r="F28">
            <v>3054.096</v>
          </cell>
        </row>
        <row r="29">
          <cell r="A29">
            <v>58088</v>
          </cell>
          <cell r="B29">
            <v>10</v>
          </cell>
          <cell r="C29">
            <v>527.67999999999995</v>
          </cell>
          <cell r="D29">
            <v>105.536</v>
          </cell>
          <cell r="E29">
            <v>0</v>
          </cell>
          <cell r="F29">
            <v>422.14399999999995</v>
          </cell>
        </row>
        <row r="30">
          <cell r="A30">
            <v>58097</v>
          </cell>
          <cell r="B30">
            <v>10</v>
          </cell>
          <cell r="C30">
            <v>1587.15</v>
          </cell>
          <cell r="D30">
            <v>317.43</v>
          </cell>
          <cell r="E30">
            <v>0</v>
          </cell>
          <cell r="F30">
            <v>1269.72</v>
          </cell>
        </row>
        <row r="31">
          <cell r="A31">
            <v>58099</v>
          </cell>
          <cell r="B31">
            <v>9</v>
          </cell>
          <cell r="C31">
            <v>263.83999999999997</v>
          </cell>
          <cell r="D31">
            <v>52.768000000000001</v>
          </cell>
          <cell r="E31">
            <v>0</v>
          </cell>
          <cell r="F31">
            <v>211.07199999999997</v>
          </cell>
        </row>
        <row r="32">
          <cell r="A32">
            <v>58100</v>
          </cell>
          <cell r="B32">
            <v>10</v>
          </cell>
          <cell r="C32">
            <v>131.91999999999999</v>
          </cell>
          <cell r="D32">
            <v>26.384</v>
          </cell>
          <cell r="E32">
            <v>0</v>
          </cell>
          <cell r="F32">
            <v>105.53599999999999</v>
          </cell>
        </row>
        <row r="33">
          <cell r="A33">
            <v>60094</v>
          </cell>
          <cell r="B33">
            <v>10</v>
          </cell>
          <cell r="C33">
            <v>2110.7199999999998</v>
          </cell>
          <cell r="D33">
            <v>422.14400000000001</v>
          </cell>
          <cell r="E33">
            <v>0</v>
          </cell>
          <cell r="F33">
            <v>1688.5759999999998</v>
          </cell>
        </row>
        <row r="34">
          <cell r="A34">
            <v>60095</v>
          </cell>
          <cell r="B34">
            <v>11</v>
          </cell>
          <cell r="C34">
            <v>4946.32</v>
          </cell>
          <cell r="D34">
            <v>989.26400000000001</v>
          </cell>
          <cell r="E34">
            <v>0</v>
          </cell>
          <cell r="F34">
            <v>3957.0559999999996</v>
          </cell>
        </row>
        <row r="35">
          <cell r="A35">
            <v>60155</v>
          </cell>
          <cell r="B35">
            <v>10</v>
          </cell>
          <cell r="C35">
            <v>527.67999999999995</v>
          </cell>
          <cell r="D35">
            <v>105.536</v>
          </cell>
          <cell r="E35">
            <v>0</v>
          </cell>
          <cell r="F35">
            <v>422.14399999999995</v>
          </cell>
        </row>
        <row r="36">
          <cell r="A36">
            <v>60198</v>
          </cell>
          <cell r="B36">
            <v>10</v>
          </cell>
          <cell r="C36">
            <v>1714.96</v>
          </cell>
          <cell r="D36">
            <v>342.99199999999996</v>
          </cell>
          <cell r="E36">
            <v>0</v>
          </cell>
          <cell r="F36">
            <v>1371.9679999999998</v>
          </cell>
        </row>
        <row r="37">
          <cell r="A37">
            <v>60212</v>
          </cell>
          <cell r="B37">
            <v>10</v>
          </cell>
          <cell r="C37">
            <v>5206.07</v>
          </cell>
          <cell r="D37">
            <v>1041.2139999999999</v>
          </cell>
          <cell r="E37">
            <v>0</v>
          </cell>
          <cell r="F37">
            <v>4164.8559999999998</v>
          </cell>
        </row>
        <row r="38">
          <cell r="A38">
            <v>60224</v>
          </cell>
          <cell r="B38">
            <v>11</v>
          </cell>
          <cell r="C38">
            <v>263.83999999999997</v>
          </cell>
          <cell r="D38">
            <v>52.768000000000001</v>
          </cell>
          <cell r="E38">
            <v>0</v>
          </cell>
          <cell r="F38">
            <v>211.07199999999997</v>
          </cell>
        </row>
        <row r="39">
          <cell r="A39">
            <v>60230</v>
          </cell>
          <cell r="B39">
            <v>10</v>
          </cell>
          <cell r="C39">
            <v>1055.3599999999999</v>
          </cell>
          <cell r="D39">
            <v>211.072</v>
          </cell>
          <cell r="E39">
            <v>0</v>
          </cell>
          <cell r="F39">
            <v>844.2879999999999</v>
          </cell>
        </row>
        <row r="40">
          <cell r="A40">
            <v>60232</v>
          </cell>
          <cell r="B40">
            <v>9</v>
          </cell>
          <cell r="C40">
            <v>4509.88</v>
          </cell>
          <cell r="D40">
            <v>901.97600000000011</v>
          </cell>
          <cell r="E40">
            <v>0</v>
          </cell>
          <cell r="F40">
            <v>3607.904</v>
          </cell>
        </row>
        <row r="41">
          <cell r="A41">
            <v>60328</v>
          </cell>
          <cell r="B41">
            <v>11</v>
          </cell>
          <cell r="C41">
            <v>727.4</v>
          </cell>
          <cell r="D41">
            <v>145.47999999999999</v>
          </cell>
          <cell r="E41">
            <v>0</v>
          </cell>
          <cell r="F41">
            <v>581.91999999999996</v>
          </cell>
        </row>
        <row r="42">
          <cell r="A42">
            <v>60360</v>
          </cell>
          <cell r="B42">
            <v>9</v>
          </cell>
          <cell r="C42">
            <v>5206.07</v>
          </cell>
          <cell r="D42">
            <v>1041.2139999999999</v>
          </cell>
          <cell r="E42">
            <v>0</v>
          </cell>
          <cell r="F42">
            <v>4164.8559999999998</v>
          </cell>
        </row>
        <row r="43">
          <cell r="A43">
            <v>60384</v>
          </cell>
          <cell r="B43">
            <v>11</v>
          </cell>
          <cell r="C43">
            <v>3166.08</v>
          </cell>
          <cell r="D43">
            <v>633.21600000000001</v>
          </cell>
          <cell r="E43">
            <v>0</v>
          </cell>
          <cell r="F43">
            <v>2532.864</v>
          </cell>
        </row>
        <row r="44">
          <cell r="A44">
            <v>60437</v>
          </cell>
          <cell r="B44">
            <v>10</v>
          </cell>
          <cell r="C44">
            <v>1846.88</v>
          </cell>
          <cell r="D44">
            <v>369.37599999999998</v>
          </cell>
          <cell r="E44">
            <v>0</v>
          </cell>
          <cell r="F44">
            <v>1477.5039999999999</v>
          </cell>
        </row>
        <row r="45">
          <cell r="A45">
            <v>60465</v>
          </cell>
          <cell r="B45">
            <v>11</v>
          </cell>
          <cell r="C45">
            <v>131.91999999999999</v>
          </cell>
          <cell r="D45">
            <v>26.384</v>
          </cell>
          <cell r="E45">
            <v>0</v>
          </cell>
          <cell r="F45">
            <v>105.53599999999999</v>
          </cell>
        </row>
        <row r="46">
          <cell r="A46">
            <v>60546</v>
          </cell>
          <cell r="B46">
            <v>11</v>
          </cell>
          <cell r="C46">
            <v>1846.88</v>
          </cell>
          <cell r="D46">
            <v>369.37599999999998</v>
          </cell>
          <cell r="E46">
            <v>0</v>
          </cell>
          <cell r="F46">
            <v>1477.5039999999999</v>
          </cell>
        </row>
        <row r="47">
          <cell r="A47">
            <v>60583</v>
          </cell>
          <cell r="B47">
            <v>11</v>
          </cell>
          <cell r="C47">
            <v>2506.48</v>
          </cell>
          <cell r="D47">
            <v>501.29599999999994</v>
          </cell>
          <cell r="E47">
            <v>0</v>
          </cell>
          <cell r="F47">
            <v>2005.1839999999997</v>
          </cell>
        </row>
        <row r="48">
          <cell r="A48">
            <v>60672</v>
          </cell>
          <cell r="B48">
            <v>10</v>
          </cell>
          <cell r="C48">
            <v>1583.04</v>
          </cell>
          <cell r="D48">
            <v>316.608</v>
          </cell>
          <cell r="E48">
            <v>0</v>
          </cell>
          <cell r="F48">
            <v>1266.432</v>
          </cell>
        </row>
        <row r="49">
          <cell r="A49">
            <v>60694</v>
          </cell>
          <cell r="B49">
            <v>10</v>
          </cell>
          <cell r="C49">
            <v>3927.96</v>
          </cell>
          <cell r="D49">
            <v>785.59199999999998</v>
          </cell>
          <cell r="E49">
            <v>0</v>
          </cell>
          <cell r="F49">
            <v>3142.3679999999995</v>
          </cell>
        </row>
        <row r="50">
          <cell r="A50">
            <v>60708</v>
          </cell>
          <cell r="B50">
            <v>10</v>
          </cell>
          <cell r="C50">
            <v>131.91999999999999</v>
          </cell>
          <cell r="D50">
            <v>26.384</v>
          </cell>
          <cell r="E50">
            <v>0</v>
          </cell>
          <cell r="F50">
            <v>105.53599999999999</v>
          </cell>
        </row>
        <row r="51">
          <cell r="A51">
            <v>60767</v>
          </cell>
          <cell r="B51">
            <v>10</v>
          </cell>
          <cell r="C51">
            <v>395.76</v>
          </cell>
          <cell r="D51">
            <v>79.152000000000001</v>
          </cell>
          <cell r="E51">
            <v>0</v>
          </cell>
          <cell r="F51">
            <v>316.608</v>
          </cell>
        </row>
        <row r="52">
          <cell r="A52">
            <v>60856</v>
          </cell>
          <cell r="B52">
            <v>11</v>
          </cell>
          <cell r="C52">
            <v>4218.92</v>
          </cell>
          <cell r="D52">
            <v>843.78400000000011</v>
          </cell>
          <cell r="E52">
            <v>0</v>
          </cell>
          <cell r="F52">
            <v>3375.136</v>
          </cell>
        </row>
        <row r="53">
          <cell r="A53">
            <v>60883</v>
          </cell>
          <cell r="B53">
            <v>11</v>
          </cell>
          <cell r="C53">
            <v>5320.34</v>
          </cell>
          <cell r="D53">
            <v>1064.068</v>
          </cell>
          <cell r="E53">
            <v>0</v>
          </cell>
          <cell r="F53">
            <v>4256.271999999999</v>
          </cell>
        </row>
        <row r="54">
          <cell r="A54">
            <v>60899</v>
          </cell>
          <cell r="B54">
            <v>10</v>
          </cell>
          <cell r="C54">
            <v>2182.1999999999998</v>
          </cell>
          <cell r="D54">
            <v>436.44</v>
          </cell>
          <cell r="E54">
            <v>0</v>
          </cell>
          <cell r="F54">
            <v>1745.76</v>
          </cell>
        </row>
        <row r="55">
          <cell r="A55">
            <v>60917</v>
          </cell>
          <cell r="B55">
            <v>11</v>
          </cell>
          <cell r="C55">
            <v>105.81</v>
          </cell>
          <cell r="D55">
            <v>21.162000000000003</v>
          </cell>
          <cell r="E55">
            <v>0</v>
          </cell>
          <cell r="F55">
            <v>84.647999999999996</v>
          </cell>
        </row>
        <row r="56">
          <cell r="A56">
            <v>60937</v>
          </cell>
          <cell r="B56">
            <v>9</v>
          </cell>
          <cell r="C56">
            <v>395.76</v>
          </cell>
          <cell r="D56">
            <v>79.152000000000001</v>
          </cell>
          <cell r="E56">
            <v>0</v>
          </cell>
          <cell r="F56">
            <v>316.608</v>
          </cell>
        </row>
        <row r="57">
          <cell r="A57">
            <v>60968</v>
          </cell>
          <cell r="B57">
            <v>11</v>
          </cell>
          <cell r="C57">
            <v>1187.28</v>
          </cell>
          <cell r="D57">
            <v>237.45600000000002</v>
          </cell>
          <cell r="E57">
            <v>0</v>
          </cell>
          <cell r="F57">
            <v>949.82399999999996</v>
          </cell>
        </row>
        <row r="58">
          <cell r="A58">
            <v>61009</v>
          </cell>
          <cell r="B58">
            <v>10</v>
          </cell>
          <cell r="C58">
            <v>2506.48</v>
          </cell>
          <cell r="D58">
            <v>501.29599999999994</v>
          </cell>
          <cell r="E58">
            <v>0</v>
          </cell>
          <cell r="F58">
            <v>2005.1839999999997</v>
          </cell>
        </row>
        <row r="59">
          <cell r="A59">
            <v>61038</v>
          </cell>
          <cell r="B59">
            <v>9</v>
          </cell>
          <cell r="C59">
            <v>8728.7999999999993</v>
          </cell>
          <cell r="D59">
            <v>1745.76</v>
          </cell>
          <cell r="E59">
            <v>0</v>
          </cell>
          <cell r="F59">
            <v>6983.04</v>
          </cell>
        </row>
        <row r="60">
          <cell r="A60">
            <v>61107</v>
          </cell>
          <cell r="B60">
            <v>9</v>
          </cell>
          <cell r="C60">
            <v>1703.31</v>
          </cell>
          <cell r="D60">
            <v>340.66200000000003</v>
          </cell>
          <cell r="E60">
            <v>0</v>
          </cell>
          <cell r="F60">
            <v>1362.6479999999999</v>
          </cell>
        </row>
        <row r="61">
          <cell r="A61">
            <v>61135</v>
          </cell>
          <cell r="B61">
            <v>10</v>
          </cell>
          <cell r="C61">
            <v>2110.7199999999998</v>
          </cell>
          <cell r="D61">
            <v>422.14400000000001</v>
          </cell>
          <cell r="E61">
            <v>0</v>
          </cell>
          <cell r="F61">
            <v>1688.5759999999998</v>
          </cell>
        </row>
        <row r="62">
          <cell r="A62">
            <v>61162</v>
          </cell>
          <cell r="B62">
            <v>11</v>
          </cell>
          <cell r="C62">
            <v>1978.8</v>
          </cell>
          <cell r="D62">
            <v>395.76</v>
          </cell>
          <cell r="E62">
            <v>0</v>
          </cell>
          <cell r="F62">
            <v>1583.04</v>
          </cell>
        </row>
        <row r="63">
          <cell r="A63">
            <v>61174</v>
          </cell>
          <cell r="B63">
            <v>9</v>
          </cell>
          <cell r="C63">
            <v>131.91999999999999</v>
          </cell>
          <cell r="D63">
            <v>26.384</v>
          </cell>
          <cell r="E63">
            <v>0</v>
          </cell>
          <cell r="F63">
            <v>105.53599999999999</v>
          </cell>
        </row>
        <row r="64">
          <cell r="A64">
            <v>61182</v>
          </cell>
          <cell r="B64">
            <v>10</v>
          </cell>
          <cell r="C64">
            <v>4946.32</v>
          </cell>
          <cell r="D64">
            <v>989.26400000000001</v>
          </cell>
          <cell r="E64">
            <v>0</v>
          </cell>
          <cell r="F64">
            <v>3957.0559999999996</v>
          </cell>
        </row>
        <row r="65">
          <cell r="A65">
            <v>61184</v>
          </cell>
          <cell r="B65">
            <v>10</v>
          </cell>
          <cell r="C65">
            <v>2506.48</v>
          </cell>
          <cell r="D65">
            <v>501.29599999999994</v>
          </cell>
          <cell r="E65">
            <v>0</v>
          </cell>
          <cell r="F65">
            <v>2005.1839999999997</v>
          </cell>
        </row>
        <row r="66">
          <cell r="A66">
            <v>61208</v>
          </cell>
          <cell r="B66">
            <v>11</v>
          </cell>
          <cell r="C66">
            <v>727.4</v>
          </cell>
          <cell r="D66">
            <v>145.47999999999999</v>
          </cell>
          <cell r="E66">
            <v>0</v>
          </cell>
          <cell r="F66">
            <v>581.91999999999996</v>
          </cell>
        </row>
        <row r="67">
          <cell r="A67">
            <v>61251</v>
          </cell>
          <cell r="B67">
            <v>10</v>
          </cell>
          <cell r="C67">
            <v>2110.7199999999998</v>
          </cell>
          <cell r="D67">
            <v>422.14400000000001</v>
          </cell>
          <cell r="E67">
            <v>0</v>
          </cell>
          <cell r="F67">
            <v>1688.5759999999998</v>
          </cell>
        </row>
        <row r="68">
          <cell r="A68">
            <v>61255</v>
          </cell>
          <cell r="B68">
            <v>10</v>
          </cell>
          <cell r="C68">
            <v>1891.24</v>
          </cell>
          <cell r="D68">
            <v>378.24799999999999</v>
          </cell>
          <cell r="E68">
            <v>0</v>
          </cell>
          <cell r="F68">
            <v>1512.9919999999997</v>
          </cell>
        </row>
        <row r="69">
          <cell r="A69">
            <v>61332</v>
          </cell>
          <cell r="B69">
            <v>11</v>
          </cell>
          <cell r="C69">
            <v>131.91999999999999</v>
          </cell>
          <cell r="D69">
            <v>26.384</v>
          </cell>
          <cell r="E69">
            <v>0</v>
          </cell>
          <cell r="F69">
            <v>105.53599999999999</v>
          </cell>
        </row>
        <row r="70">
          <cell r="A70">
            <v>61391</v>
          </cell>
          <cell r="B70">
            <v>10</v>
          </cell>
          <cell r="C70">
            <v>4800.84</v>
          </cell>
          <cell r="D70">
            <v>960.16799999999989</v>
          </cell>
          <cell r="E70">
            <v>0</v>
          </cell>
          <cell r="F70">
            <v>3840.6719999999996</v>
          </cell>
        </row>
        <row r="71">
          <cell r="A71">
            <v>61437</v>
          </cell>
          <cell r="B71">
            <v>11</v>
          </cell>
          <cell r="C71">
            <v>1187.28</v>
          </cell>
          <cell r="D71">
            <v>237.45600000000002</v>
          </cell>
          <cell r="E71">
            <v>0</v>
          </cell>
          <cell r="F71">
            <v>949.82399999999996</v>
          </cell>
        </row>
        <row r="72">
          <cell r="A72">
            <v>61503</v>
          </cell>
          <cell r="B72">
            <v>10</v>
          </cell>
          <cell r="C72">
            <v>2242.64</v>
          </cell>
          <cell r="D72">
            <v>448.52800000000002</v>
          </cell>
          <cell r="E72">
            <v>0</v>
          </cell>
          <cell r="F72">
            <v>1794.1119999999999</v>
          </cell>
        </row>
        <row r="73">
          <cell r="A73">
            <v>61562</v>
          </cell>
          <cell r="B73">
            <v>9</v>
          </cell>
          <cell r="C73">
            <v>263.83999999999997</v>
          </cell>
          <cell r="D73">
            <v>52.768000000000001</v>
          </cell>
          <cell r="E73">
            <v>0</v>
          </cell>
          <cell r="F73">
            <v>211.07199999999997</v>
          </cell>
        </row>
        <row r="74">
          <cell r="A74">
            <v>61689</v>
          </cell>
          <cell r="B74">
            <v>10</v>
          </cell>
          <cell r="C74">
            <v>5206.07</v>
          </cell>
          <cell r="D74">
            <v>1041.2139999999999</v>
          </cell>
          <cell r="E74">
            <v>0</v>
          </cell>
          <cell r="F74">
            <v>4164.8559999999998</v>
          </cell>
        </row>
        <row r="75">
          <cell r="A75">
            <v>61751</v>
          </cell>
          <cell r="B75">
            <v>11</v>
          </cell>
          <cell r="C75">
            <v>131.91999999999999</v>
          </cell>
          <cell r="D75">
            <v>26.384</v>
          </cell>
          <cell r="E75">
            <v>0</v>
          </cell>
          <cell r="F75">
            <v>105.53599999999999</v>
          </cell>
        </row>
        <row r="76">
          <cell r="A76">
            <v>61816</v>
          </cell>
          <cell r="B76">
            <v>11</v>
          </cell>
          <cell r="C76">
            <v>1187.28</v>
          </cell>
          <cell r="D76">
            <v>237.45600000000002</v>
          </cell>
          <cell r="E76">
            <v>0</v>
          </cell>
          <cell r="F76">
            <v>949.82399999999996</v>
          </cell>
        </row>
        <row r="77">
          <cell r="A77">
            <v>61839</v>
          </cell>
          <cell r="B77">
            <v>10</v>
          </cell>
          <cell r="C77">
            <v>4364.3999999999996</v>
          </cell>
          <cell r="D77">
            <v>872.88</v>
          </cell>
          <cell r="E77">
            <v>0</v>
          </cell>
          <cell r="F77">
            <v>3491.52</v>
          </cell>
        </row>
        <row r="78">
          <cell r="A78">
            <v>61859</v>
          </cell>
          <cell r="B78">
            <v>11</v>
          </cell>
          <cell r="C78">
            <v>131.91999999999999</v>
          </cell>
          <cell r="D78">
            <v>26.384</v>
          </cell>
          <cell r="E78">
            <v>0</v>
          </cell>
          <cell r="F78">
            <v>105.53599999999999</v>
          </cell>
        </row>
        <row r="79">
          <cell r="A79">
            <v>61964</v>
          </cell>
          <cell r="B79">
            <v>9</v>
          </cell>
          <cell r="C79">
            <v>1309.32</v>
          </cell>
          <cell r="D79">
            <v>261.86399999999998</v>
          </cell>
          <cell r="E79">
            <v>0</v>
          </cell>
          <cell r="F79">
            <v>1047.4559999999999</v>
          </cell>
        </row>
        <row r="80">
          <cell r="A80">
            <v>62022</v>
          </cell>
          <cell r="B80">
            <v>10</v>
          </cell>
          <cell r="C80">
            <v>527.67999999999995</v>
          </cell>
          <cell r="D80">
            <v>105.536</v>
          </cell>
          <cell r="E80">
            <v>0</v>
          </cell>
          <cell r="F80">
            <v>422.14399999999995</v>
          </cell>
        </row>
        <row r="81">
          <cell r="A81">
            <v>62550</v>
          </cell>
          <cell r="B81">
            <v>9</v>
          </cell>
          <cell r="C81">
            <v>1319.2</v>
          </cell>
          <cell r="D81">
            <v>263.83999999999997</v>
          </cell>
          <cell r="E81">
            <v>0</v>
          </cell>
          <cell r="F81">
            <v>1055.3599999999999</v>
          </cell>
        </row>
        <row r="82">
          <cell r="A82">
            <v>62650</v>
          </cell>
          <cell r="B82">
            <v>10</v>
          </cell>
          <cell r="C82">
            <v>3825.68</v>
          </cell>
          <cell r="D82">
            <v>765.13599999999997</v>
          </cell>
          <cell r="E82">
            <v>0</v>
          </cell>
          <cell r="F82">
            <v>3060.5439999999999</v>
          </cell>
        </row>
        <row r="83">
          <cell r="A83">
            <v>62868</v>
          </cell>
          <cell r="B83">
            <v>10</v>
          </cell>
          <cell r="C83">
            <v>1846.88</v>
          </cell>
          <cell r="D83">
            <v>369.37599999999998</v>
          </cell>
          <cell r="E83">
            <v>0</v>
          </cell>
          <cell r="F83">
            <v>1477.5039999999999</v>
          </cell>
        </row>
        <row r="84">
          <cell r="A84">
            <v>63126</v>
          </cell>
          <cell r="B84">
            <v>11</v>
          </cell>
          <cell r="C84">
            <v>952.29</v>
          </cell>
          <cell r="D84">
            <v>190.458</v>
          </cell>
          <cell r="E84">
            <v>0</v>
          </cell>
          <cell r="F84">
            <v>761.83199999999999</v>
          </cell>
        </row>
        <row r="85">
          <cell r="A85">
            <v>63185</v>
          </cell>
          <cell r="B85">
            <v>10</v>
          </cell>
          <cell r="C85">
            <v>4221.4399999999996</v>
          </cell>
          <cell r="D85">
            <v>844.28800000000001</v>
          </cell>
          <cell r="E85">
            <v>0</v>
          </cell>
          <cell r="F85">
            <v>3377.1519999999996</v>
          </cell>
        </row>
        <row r="86">
          <cell r="A86">
            <v>63193</v>
          </cell>
          <cell r="B86">
            <v>10</v>
          </cell>
          <cell r="C86">
            <v>1978.8</v>
          </cell>
          <cell r="D86">
            <v>395.76</v>
          </cell>
          <cell r="E86">
            <v>0</v>
          </cell>
          <cell r="F86">
            <v>1583.04</v>
          </cell>
        </row>
        <row r="87">
          <cell r="A87">
            <v>63200</v>
          </cell>
          <cell r="B87">
            <v>11</v>
          </cell>
          <cell r="C87">
            <v>423.24</v>
          </cell>
          <cell r="D87">
            <v>84.64800000000001</v>
          </cell>
          <cell r="E87">
            <v>0</v>
          </cell>
          <cell r="F87">
            <v>338.59199999999998</v>
          </cell>
        </row>
        <row r="88">
          <cell r="A88">
            <v>63274</v>
          </cell>
          <cell r="B88">
            <v>10</v>
          </cell>
          <cell r="C88">
            <v>5091.8</v>
          </cell>
          <cell r="D88">
            <v>1018.36</v>
          </cell>
          <cell r="E88">
            <v>0</v>
          </cell>
          <cell r="F88">
            <v>4073.44</v>
          </cell>
        </row>
        <row r="89">
          <cell r="A89">
            <v>63398</v>
          </cell>
          <cell r="B89">
            <v>10</v>
          </cell>
          <cell r="C89">
            <v>2638.4</v>
          </cell>
          <cell r="D89">
            <v>527.67999999999995</v>
          </cell>
          <cell r="E89">
            <v>0</v>
          </cell>
          <cell r="F89">
            <v>2110.7199999999998</v>
          </cell>
        </row>
        <row r="90">
          <cell r="A90">
            <v>63722</v>
          </cell>
          <cell r="B90">
            <v>9</v>
          </cell>
          <cell r="C90">
            <v>5091.8</v>
          </cell>
          <cell r="D90">
            <v>1018.36</v>
          </cell>
          <cell r="E90">
            <v>0</v>
          </cell>
          <cell r="F90">
            <v>4073.44</v>
          </cell>
        </row>
        <row r="91">
          <cell r="A91">
            <v>63940</v>
          </cell>
          <cell r="B91">
            <v>9</v>
          </cell>
          <cell r="C91">
            <v>317.43</v>
          </cell>
          <cell r="D91">
            <v>63.486000000000004</v>
          </cell>
          <cell r="E91">
            <v>0</v>
          </cell>
          <cell r="F91">
            <v>253.94400000000002</v>
          </cell>
        </row>
        <row r="92">
          <cell r="A92">
            <v>63967</v>
          </cell>
          <cell r="B92">
            <v>10</v>
          </cell>
          <cell r="C92">
            <v>923.44</v>
          </cell>
          <cell r="D92">
            <v>184.68799999999999</v>
          </cell>
          <cell r="E92">
            <v>0</v>
          </cell>
          <cell r="F92">
            <v>738.75199999999995</v>
          </cell>
        </row>
        <row r="93">
          <cell r="A93">
            <v>63991</v>
          </cell>
          <cell r="B93">
            <v>10</v>
          </cell>
          <cell r="C93">
            <v>5129.8900000000003</v>
          </cell>
          <cell r="D93">
            <v>1025.9779999999998</v>
          </cell>
          <cell r="E93">
            <v>0</v>
          </cell>
          <cell r="F93">
            <v>4103.9119999999994</v>
          </cell>
        </row>
        <row r="94">
          <cell r="A94">
            <v>64017</v>
          </cell>
          <cell r="B94">
            <v>9</v>
          </cell>
          <cell r="C94">
            <v>1583.04</v>
          </cell>
          <cell r="D94">
            <v>316.608</v>
          </cell>
          <cell r="E94">
            <v>0</v>
          </cell>
          <cell r="F94">
            <v>1266.432</v>
          </cell>
        </row>
        <row r="95">
          <cell r="A95">
            <v>64033</v>
          </cell>
          <cell r="B95">
            <v>11</v>
          </cell>
          <cell r="C95">
            <v>4946.32</v>
          </cell>
          <cell r="D95">
            <v>989.26400000000001</v>
          </cell>
          <cell r="E95">
            <v>0</v>
          </cell>
          <cell r="F95">
            <v>3957.0559999999996</v>
          </cell>
        </row>
        <row r="96">
          <cell r="A96">
            <v>64084</v>
          </cell>
          <cell r="B96">
            <v>11</v>
          </cell>
          <cell r="C96">
            <v>1058.0999999999999</v>
          </cell>
          <cell r="D96">
            <v>211.62</v>
          </cell>
          <cell r="E96">
            <v>0</v>
          </cell>
          <cell r="F96">
            <v>846.48</v>
          </cell>
        </row>
        <row r="97">
          <cell r="A97">
            <v>64092</v>
          </cell>
          <cell r="B97">
            <v>10</v>
          </cell>
          <cell r="C97">
            <v>1451.12</v>
          </cell>
          <cell r="D97">
            <v>290.22399999999999</v>
          </cell>
          <cell r="E97">
            <v>0</v>
          </cell>
          <cell r="F97">
            <v>1160.896</v>
          </cell>
        </row>
        <row r="98">
          <cell r="A98">
            <v>64122</v>
          </cell>
          <cell r="B98">
            <v>9</v>
          </cell>
          <cell r="C98">
            <v>131.91999999999999</v>
          </cell>
          <cell r="D98">
            <v>26.384</v>
          </cell>
          <cell r="E98">
            <v>0</v>
          </cell>
          <cell r="F98">
            <v>105.53599999999999</v>
          </cell>
        </row>
        <row r="99">
          <cell r="A99">
            <v>64181</v>
          </cell>
          <cell r="B99">
            <v>10</v>
          </cell>
          <cell r="C99">
            <v>1451.12</v>
          </cell>
          <cell r="D99">
            <v>290.22399999999999</v>
          </cell>
          <cell r="E99">
            <v>0</v>
          </cell>
          <cell r="F99">
            <v>1160.896</v>
          </cell>
        </row>
        <row r="100">
          <cell r="A100">
            <v>64262</v>
          </cell>
          <cell r="B100">
            <v>9</v>
          </cell>
          <cell r="C100">
            <v>1187.28</v>
          </cell>
          <cell r="D100">
            <v>237.45600000000002</v>
          </cell>
          <cell r="E100">
            <v>0</v>
          </cell>
          <cell r="F100">
            <v>949.82399999999996</v>
          </cell>
        </row>
        <row r="101">
          <cell r="A101">
            <v>64625</v>
          </cell>
          <cell r="B101">
            <v>10</v>
          </cell>
          <cell r="C101">
            <v>846.48</v>
          </cell>
          <cell r="D101">
            <v>169.29600000000002</v>
          </cell>
          <cell r="E101">
            <v>0</v>
          </cell>
          <cell r="F101">
            <v>677.18399999999997</v>
          </cell>
        </row>
        <row r="102">
          <cell r="A102">
            <v>64793</v>
          </cell>
          <cell r="B102">
            <v>11</v>
          </cell>
          <cell r="C102">
            <v>740.67</v>
          </cell>
          <cell r="D102">
            <v>148.13400000000001</v>
          </cell>
          <cell r="E102">
            <v>0</v>
          </cell>
          <cell r="F102">
            <v>592.53600000000006</v>
          </cell>
        </row>
        <row r="103">
          <cell r="A103">
            <v>64880</v>
          </cell>
          <cell r="B103">
            <v>10</v>
          </cell>
          <cell r="C103">
            <v>1714.96</v>
          </cell>
          <cell r="D103">
            <v>342.99199999999996</v>
          </cell>
          <cell r="E103">
            <v>0</v>
          </cell>
          <cell r="F103">
            <v>1371.9679999999998</v>
          </cell>
        </row>
        <row r="104">
          <cell r="A104">
            <v>64927</v>
          </cell>
          <cell r="B104">
            <v>10</v>
          </cell>
          <cell r="C104">
            <v>2473.16</v>
          </cell>
          <cell r="D104">
            <v>494.63200000000001</v>
          </cell>
          <cell r="E104">
            <v>0</v>
          </cell>
          <cell r="F104">
            <v>1978.5279999999998</v>
          </cell>
        </row>
        <row r="105">
          <cell r="A105">
            <v>65404</v>
          </cell>
          <cell r="B105">
            <v>9</v>
          </cell>
          <cell r="C105">
            <v>263.83999999999997</v>
          </cell>
          <cell r="D105">
            <v>52.768000000000001</v>
          </cell>
          <cell r="E105">
            <v>0</v>
          </cell>
          <cell r="F105">
            <v>211.07199999999997</v>
          </cell>
        </row>
        <row r="106">
          <cell r="A106">
            <v>65412</v>
          </cell>
          <cell r="B106">
            <v>11</v>
          </cell>
          <cell r="C106">
            <v>791.52</v>
          </cell>
          <cell r="D106">
            <v>158.304</v>
          </cell>
          <cell r="E106">
            <v>0</v>
          </cell>
          <cell r="F106">
            <v>633.21600000000001</v>
          </cell>
        </row>
        <row r="107">
          <cell r="A107">
            <v>65641</v>
          </cell>
          <cell r="B107">
            <v>11</v>
          </cell>
          <cell r="C107">
            <v>4218.92</v>
          </cell>
          <cell r="D107">
            <v>843.78400000000011</v>
          </cell>
          <cell r="E107">
            <v>0</v>
          </cell>
          <cell r="F107">
            <v>3375.136</v>
          </cell>
        </row>
        <row r="108">
          <cell r="A108">
            <v>65749</v>
          </cell>
          <cell r="B108">
            <v>10</v>
          </cell>
          <cell r="C108">
            <v>1846.88</v>
          </cell>
          <cell r="D108">
            <v>369.37599999999998</v>
          </cell>
          <cell r="E108">
            <v>0</v>
          </cell>
          <cell r="F108">
            <v>1477.5039999999999</v>
          </cell>
        </row>
        <row r="109">
          <cell r="A109">
            <v>65773</v>
          </cell>
          <cell r="B109">
            <v>9</v>
          </cell>
          <cell r="C109">
            <v>659.6</v>
          </cell>
          <cell r="D109">
            <v>131.91999999999999</v>
          </cell>
          <cell r="E109">
            <v>0</v>
          </cell>
          <cell r="F109">
            <v>527.67999999999995</v>
          </cell>
        </row>
        <row r="110">
          <cell r="A110">
            <v>65781</v>
          </cell>
          <cell r="B110">
            <v>10</v>
          </cell>
          <cell r="C110">
            <v>131.91999999999999</v>
          </cell>
          <cell r="D110">
            <v>26.384</v>
          </cell>
          <cell r="E110">
            <v>0</v>
          </cell>
          <cell r="F110">
            <v>105.53599999999999</v>
          </cell>
        </row>
        <row r="111">
          <cell r="A111">
            <v>65935</v>
          </cell>
          <cell r="B111">
            <v>11</v>
          </cell>
          <cell r="C111">
            <v>131.91999999999999</v>
          </cell>
          <cell r="D111">
            <v>26.384</v>
          </cell>
          <cell r="E111">
            <v>0</v>
          </cell>
          <cell r="F111">
            <v>105.53599999999999</v>
          </cell>
        </row>
        <row r="112">
          <cell r="A112">
            <v>66044</v>
          </cell>
          <cell r="B112">
            <v>10</v>
          </cell>
          <cell r="C112">
            <v>1187.28</v>
          </cell>
          <cell r="D112">
            <v>237.45600000000002</v>
          </cell>
          <cell r="E112">
            <v>0</v>
          </cell>
          <cell r="F112">
            <v>949.82399999999996</v>
          </cell>
        </row>
        <row r="113">
          <cell r="A113">
            <v>66095</v>
          </cell>
          <cell r="B113">
            <v>10</v>
          </cell>
          <cell r="C113">
            <v>395.76</v>
          </cell>
          <cell r="D113">
            <v>79.152000000000001</v>
          </cell>
          <cell r="E113">
            <v>0</v>
          </cell>
          <cell r="F113">
            <v>316.608</v>
          </cell>
        </row>
        <row r="114">
          <cell r="A114">
            <v>66168</v>
          </cell>
          <cell r="B114">
            <v>10</v>
          </cell>
          <cell r="C114">
            <v>5282.25</v>
          </cell>
          <cell r="D114">
            <v>1056.45</v>
          </cell>
          <cell r="E114">
            <v>0</v>
          </cell>
          <cell r="F114">
            <v>4225.8</v>
          </cell>
        </row>
        <row r="115">
          <cell r="A115">
            <v>66206</v>
          </cell>
          <cell r="B115">
            <v>10</v>
          </cell>
          <cell r="C115">
            <v>5129.8900000000003</v>
          </cell>
          <cell r="D115">
            <v>1025.9779999999998</v>
          </cell>
          <cell r="E115">
            <v>0</v>
          </cell>
          <cell r="F115">
            <v>4103.9119999999994</v>
          </cell>
        </row>
        <row r="116">
          <cell r="A116">
            <v>66249</v>
          </cell>
          <cell r="B116">
            <v>10</v>
          </cell>
          <cell r="C116">
            <v>2618.64</v>
          </cell>
          <cell r="D116">
            <v>523.72799999999995</v>
          </cell>
          <cell r="E116">
            <v>0</v>
          </cell>
          <cell r="F116">
            <v>2094.9119999999998</v>
          </cell>
        </row>
        <row r="117">
          <cell r="A117">
            <v>66273</v>
          </cell>
          <cell r="B117">
            <v>10</v>
          </cell>
          <cell r="C117">
            <v>1187.28</v>
          </cell>
          <cell r="D117">
            <v>237.45600000000002</v>
          </cell>
          <cell r="E117">
            <v>0</v>
          </cell>
          <cell r="F117">
            <v>949.82399999999996</v>
          </cell>
        </row>
        <row r="118">
          <cell r="A118">
            <v>66354</v>
          </cell>
          <cell r="B118">
            <v>11</v>
          </cell>
          <cell r="C118">
            <v>923.44</v>
          </cell>
          <cell r="D118">
            <v>184.68799999999999</v>
          </cell>
          <cell r="E118">
            <v>0</v>
          </cell>
          <cell r="F118">
            <v>738.75199999999995</v>
          </cell>
        </row>
        <row r="119">
          <cell r="A119">
            <v>66370</v>
          </cell>
          <cell r="B119">
            <v>9</v>
          </cell>
          <cell r="C119">
            <v>131.91999999999999</v>
          </cell>
          <cell r="D119">
            <v>26.384</v>
          </cell>
          <cell r="E119">
            <v>0</v>
          </cell>
          <cell r="F119">
            <v>105.53599999999999</v>
          </cell>
        </row>
        <row r="120">
          <cell r="A120">
            <v>66478</v>
          </cell>
          <cell r="B120">
            <v>10</v>
          </cell>
          <cell r="C120">
            <v>923.44</v>
          </cell>
          <cell r="D120">
            <v>184.68799999999999</v>
          </cell>
          <cell r="E120">
            <v>0</v>
          </cell>
          <cell r="F120">
            <v>738.75199999999995</v>
          </cell>
        </row>
        <row r="121">
          <cell r="A121">
            <v>66575</v>
          </cell>
          <cell r="B121">
            <v>11</v>
          </cell>
          <cell r="C121">
            <v>4218.92</v>
          </cell>
          <cell r="D121">
            <v>843.78400000000011</v>
          </cell>
          <cell r="E121">
            <v>0</v>
          </cell>
          <cell r="F121">
            <v>3375.136</v>
          </cell>
        </row>
        <row r="122">
          <cell r="A122">
            <v>66605</v>
          </cell>
          <cell r="B122">
            <v>9</v>
          </cell>
          <cell r="C122">
            <v>527.67999999999995</v>
          </cell>
          <cell r="D122">
            <v>105.536</v>
          </cell>
          <cell r="E122">
            <v>0</v>
          </cell>
          <cell r="F122">
            <v>422.14399999999995</v>
          </cell>
        </row>
        <row r="123">
          <cell r="A123">
            <v>66680</v>
          </cell>
          <cell r="B123">
            <v>10</v>
          </cell>
          <cell r="C123">
            <v>527.67999999999995</v>
          </cell>
          <cell r="D123">
            <v>105.536</v>
          </cell>
          <cell r="E123">
            <v>0</v>
          </cell>
          <cell r="F123">
            <v>422.14399999999995</v>
          </cell>
        </row>
        <row r="124">
          <cell r="A124">
            <v>66699</v>
          </cell>
          <cell r="B124">
            <v>10</v>
          </cell>
          <cell r="C124">
            <v>791.52</v>
          </cell>
          <cell r="D124">
            <v>158.304</v>
          </cell>
          <cell r="E124">
            <v>0</v>
          </cell>
          <cell r="F124">
            <v>633.21600000000001</v>
          </cell>
        </row>
        <row r="125">
          <cell r="A125">
            <v>66879</v>
          </cell>
          <cell r="B125">
            <v>10</v>
          </cell>
          <cell r="C125">
            <v>3693.76</v>
          </cell>
          <cell r="D125">
            <v>738.75199999999995</v>
          </cell>
          <cell r="E125">
            <v>0</v>
          </cell>
          <cell r="F125">
            <v>2955.0079999999998</v>
          </cell>
        </row>
        <row r="126">
          <cell r="A126">
            <v>66966</v>
          </cell>
          <cell r="B126">
            <v>11</v>
          </cell>
          <cell r="C126">
            <v>659.6</v>
          </cell>
          <cell r="D126">
            <v>131.91999999999999</v>
          </cell>
          <cell r="E126">
            <v>0</v>
          </cell>
          <cell r="F126">
            <v>527.67999999999995</v>
          </cell>
        </row>
        <row r="127">
          <cell r="A127">
            <v>67214</v>
          </cell>
          <cell r="B127">
            <v>7</v>
          </cell>
          <cell r="C127">
            <v>791.52</v>
          </cell>
          <cell r="D127">
            <v>158.304</v>
          </cell>
          <cell r="E127">
            <v>0</v>
          </cell>
          <cell r="F127">
            <v>633.21600000000001</v>
          </cell>
        </row>
        <row r="128">
          <cell r="A128">
            <v>67233</v>
          </cell>
          <cell r="B128">
            <v>7</v>
          </cell>
          <cell r="C128">
            <v>659.6</v>
          </cell>
          <cell r="D128">
            <v>131.91999999999999</v>
          </cell>
          <cell r="E128">
            <v>0</v>
          </cell>
          <cell r="F128">
            <v>527.67999999999995</v>
          </cell>
        </row>
        <row r="129">
          <cell r="A129">
            <v>67237</v>
          </cell>
          <cell r="B129">
            <v>7</v>
          </cell>
          <cell r="C129">
            <v>263.83999999999997</v>
          </cell>
          <cell r="D129">
            <v>52.768000000000001</v>
          </cell>
          <cell r="E129">
            <v>0</v>
          </cell>
          <cell r="F129">
            <v>211.07199999999997</v>
          </cell>
        </row>
        <row r="130">
          <cell r="A130">
            <v>67788</v>
          </cell>
          <cell r="B130">
            <v>7</v>
          </cell>
          <cell r="C130">
            <v>131.91999999999999</v>
          </cell>
          <cell r="D130">
            <v>26.384</v>
          </cell>
          <cell r="E130">
            <v>0</v>
          </cell>
          <cell r="F130">
            <v>105.53599999999999</v>
          </cell>
        </row>
        <row r="131">
          <cell r="A131">
            <v>70874</v>
          </cell>
          <cell r="B131">
            <v>2</v>
          </cell>
          <cell r="C131">
            <v>105.81</v>
          </cell>
          <cell r="D131">
            <v>21.162000000000003</v>
          </cell>
          <cell r="E131">
            <v>0</v>
          </cell>
          <cell r="F131">
            <v>84.647999999999996</v>
          </cell>
        </row>
        <row r="132">
          <cell r="A132">
            <v>73261</v>
          </cell>
          <cell r="B132">
            <v>8</v>
          </cell>
          <cell r="C132">
            <v>527.67999999999995</v>
          </cell>
          <cell r="D132">
            <v>105.536</v>
          </cell>
          <cell r="E132">
            <v>0</v>
          </cell>
          <cell r="F132">
            <v>422.14399999999995</v>
          </cell>
        </row>
        <row r="133">
          <cell r="A133">
            <v>74937</v>
          </cell>
          <cell r="B133">
            <v>8</v>
          </cell>
          <cell r="C133">
            <v>263.83999999999997</v>
          </cell>
          <cell r="D133">
            <v>52.768000000000001</v>
          </cell>
          <cell r="E133">
            <v>0</v>
          </cell>
          <cell r="F133">
            <v>211.07199999999997</v>
          </cell>
        </row>
        <row r="134">
          <cell r="A134">
            <v>75985</v>
          </cell>
          <cell r="B134">
            <v>4</v>
          </cell>
          <cell r="C134">
            <v>1319.2</v>
          </cell>
          <cell r="D134">
            <v>263.83999999999997</v>
          </cell>
          <cell r="E134">
            <v>0</v>
          </cell>
          <cell r="F134">
            <v>1055.3599999999999</v>
          </cell>
        </row>
        <row r="135">
          <cell r="A135">
            <v>76550</v>
          </cell>
          <cell r="B135">
            <v>4</v>
          </cell>
          <cell r="C135">
            <v>3385.92</v>
          </cell>
          <cell r="D135">
            <v>677.18400000000008</v>
          </cell>
          <cell r="E135">
            <v>0</v>
          </cell>
          <cell r="F135">
            <v>2708.7359999999999</v>
          </cell>
        </row>
        <row r="136">
          <cell r="A136">
            <v>77275</v>
          </cell>
          <cell r="B136">
            <v>4</v>
          </cell>
          <cell r="C136">
            <v>10564.5</v>
          </cell>
          <cell r="D136">
            <v>2112.9</v>
          </cell>
          <cell r="E136">
            <v>0</v>
          </cell>
          <cell r="F136">
            <v>8451.6</v>
          </cell>
        </row>
        <row r="137">
          <cell r="A137">
            <v>77743</v>
          </cell>
          <cell r="B137">
            <v>3</v>
          </cell>
          <cell r="C137">
            <v>2764.12</v>
          </cell>
          <cell r="D137">
            <v>552.82399999999996</v>
          </cell>
          <cell r="E137">
            <v>0</v>
          </cell>
          <cell r="F137">
            <v>2211.2959999999998</v>
          </cell>
        </row>
        <row r="138">
          <cell r="A138">
            <v>77909</v>
          </cell>
          <cell r="B138">
            <v>3</v>
          </cell>
          <cell r="C138">
            <v>263.83999999999997</v>
          </cell>
          <cell r="D138">
            <v>52.768000000000001</v>
          </cell>
          <cell r="E138">
            <v>0</v>
          </cell>
          <cell r="F138">
            <v>211.07199999999997</v>
          </cell>
        </row>
        <row r="139">
          <cell r="A139">
            <v>78611</v>
          </cell>
          <cell r="B139">
            <v>3</v>
          </cell>
          <cell r="C139">
            <v>395.76</v>
          </cell>
          <cell r="D139">
            <v>79.152000000000001</v>
          </cell>
          <cell r="E139">
            <v>0</v>
          </cell>
          <cell r="F139">
            <v>316.608</v>
          </cell>
        </row>
        <row r="140">
          <cell r="A140">
            <v>79065</v>
          </cell>
          <cell r="B140">
            <v>3</v>
          </cell>
          <cell r="C140">
            <v>131.91999999999999</v>
          </cell>
          <cell r="D140">
            <v>26.384</v>
          </cell>
          <cell r="E140">
            <v>0</v>
          </cell>
          <cell r="F140">
            <v>105.53599999999999</v>
          </cell>
        </row>
        <row r="141">
          <cell r="A141">
            <v>79855</v>
          </cell>
          <cell r="B141">
            <v>5</v>
          </cell>
          <cell r="C141">
            <v>395.76</v>
          </cell>
          <cell r="D141">
            <v>79.152000000000001</v>
          </cell>
          <cell r="E141">
            <v>0</v>
          </cell>
          <cell r="F141">
            <v>316.608</v>
          </cell>
        </row>
        <row r="142">
          <cell r="A142">
            <v>79960</v>
          </cell>
          <cell r="B142">
            <v>5</v>
          </cell>
          <cell r="C142">
            <v>131.91999999999999</v>
          </cell>
          <cell r="D142">
            <v>26.384</v>
          </cell>
          <cell r="E142">
            <v>0</v>
          </cell>
          <cell r="F142">
            <v>105.53599999999999</v>
          </cell>
        </row>
        <row r="143">
          <cell r="A143">
            <v>81078</v>
          </cell>
          <cell r="B143">
            <v>9</v>
          </cell>
          <cell r="C143">
            <v>923.44</v>
          </cell>
          <cell r="D143">
            <v>184.68799999999999</v>
          </cell>
          <cell r="E143">
            <v>0</v>
          </cell>
          <cell r="F143">
            <v>738.75199999999995</v>
          </cell>
        </row>
        <row r="144">
          <cell r="A144">
            <v>81191</v>
          </cell>
          <cell r="B144">
            <v>9</v>
          </cell>
          <cell r="C144">
            <v>923.44</v>
          </cell>
          <cell r="D144">
            <v>184.68799999999999</v>
          </cell>
          <cell r="E144">
            <v>0</v>
          </cell>
          <cell r="F144">
            <v>738.75199999999995</v>
          </cell>
        </row>
        <row r="145">
          <cell r="A145">
            <v>81361</v>
          </cell>
          <cell r="B145">
            <v>10</v>
          </cell>
          <cell r="C145">
            <v>5091.8</v>
          </cell>
          <cell r="D145">
            <v>1018.36</v>
          </cell>
          <cell r="E145">
            <v>0</v>
          </cell>
          <cell r="F145">
            <v>4073.44</v>
          </cell>
        </row>
        <row r="146">
          <cell r="A146">
            <v>81396</v>
          </cell>
          <cell r="B146">
            <v>10</v>
          </cell>
          <cell r="C146">
            <v>1714.96</v>
          </cell>
          <cell r="D146">
            <v>342.99199999999996</v>
          </cell>
          <cell r="E146">
            <v>0</v>
          </cell>
          <cell r="F146">
            <v>1371.9679999999998</v>
          </cell>
        </row>
        <row r="147">
          <cell r="A147">
            <v>81469</v>
          </cell>
          <cell r="B147">
            <v>10</v>
          </cell>
          <cell r="C147">
            <v>923.44</v>
          </cell>
          <cell r="D147">
            <v>184.68799999999999</v>
          </cell>
          <cell r="E147">
            <v>0</v>
          </cell>
          <cell r="F147">
            <v>738.75199999999995</v>
          </cell>
        </row>
        <row r="148">
          <cell r="A148">
            <v>81523</v>
          </cell>
          <cell r="B148">
            <v>11</v>
          </cell>
          <cell r="C148">
            <v>4946.32</v>
          </cell>
          <cell r="D148">
            <v>989.26400000000001</v>
          </cell>
          <cell r="E148">
            <v>0</v>
          </cell>
          <cell r="F148">
            <v>3957.0559999999996</v>
          </cell>
        </row>
        <row r="149">
          <cell r="A149">
            <v>81752</v>
          </cell>
          <cell r="B149">
            <v>11</v>
          </cell>
          <cell r="C149">
            <v>5091.8</v>
          </cell>
          <cell r="D149">
            <v>1018.36</v>
          </cell>
          <cell r="E149">
            <v>0</v>
          </cell>
          <cell r="F149">
            <v>4073.44</v>
          </cell>
        </row>
        <row r="150">
          <cell r="A150">
            <v>81795</v>
          </cell>
          <cell r="B150">
            <v>11</v>
          </cell>
          <cell r="C150">
            <v>4444.0200000000004</v>
          </cell>
          <cell r="D150">
            <v>888.80400000000009</v>
          </cell>
          <cell r="E150">
            <v>0</v>
          </cell>
          <cell r="F150">
            <v>3555.2160000000003</v>
          </cell>
        </row>
        <row r="151">
          <cell r="A151">
            <v>81884</v>
          </cell>
          <cell r="B151">
            <v>10</v>
          </cell>
          <cell r="C151">
            <v>2638.4</v>
          </cell>
          <cell r="D151">
            <v>527.67999999999995</v>
          </cell>
          <cell r="E151">
            <v>0</v>
          </cell>
          <cell r="F151">
            <v>2110.7199999999998</v>
          </cell>
        </row>
        <row r="152">
          <cell r="A152">
            <v>81892</v>
          </cell>
          <cell r="B152">
            <v>11</v>
          </cell>
          <cell r="C152">
            <v>2242.64</v>
          </cell>
          <cell r="D152">
            <v>448.52800000000002</v>
          </cell>
          <cell r="E152">
            <v>0</v>
          </cell>
          <cell r="F152">
            <v>1794.1119999999999</v>
          </cell>
        </row>
        <row r="153">
          <cell r="A153">
            <v>82279</v>
          </cell>
          <cell r="B153">
            <v>2</v>
          </cell>
          <cell r="C153">
            <v>846.48</v>
          </cell>
          <cell r="D153">
            <v>169.29600000000002</v>
          </cell>
          <cell r="E153">
            <v>0</v>
          </cell>
          <cell r="F153">
            <v>677.18399999999997</v>
          </cell>
        </row>
        <row r="154">
          <cell r="A154">
            <v>83070</v>
          </cell>
          <cell r="B154">
            <v>3</v>
          </cell>
          <cell r="C154">
            <v>105.81</v>
          </cell>
          <cell r="D154">
            <v>21.162000000000003</v>
          </cell>
          <cell r="E154">
            <v>0</v>
          </cell>
          <cell r="F154">
            <v>84.647999999999996</v>
          </cell>
        </row>
        <row r="155">
          <cell r="A155">
            <v>86215</v>
          </cell>
          <cell r="B155">
            <v>6</v>
          </cell>
          <cell r="C155">
            <v>395.76</v>
          </cell>
          <cell r="D155">
            <v>79.152000000000001</v>
          </cell>
          <cell r="E155">
            <v>0</v>
          </cell>
          <cell r="F155">
            <v>316.608</v>
          </cell>
        </row>
        <row r="156">
          <cell r="A156">
            <v>87416</v>
          </cell>
          <cell r="B156">
            <v>7</v>
          </cell>
          <cell r="C156">
            <v>791.52</v>
          </cell>
          <cell r="D156">
            <v>158.304</v>
          </cell>
          <cell r="E156">
            <v>0</v>
          </cell>
          <cell r="F156">
            <v>633.21600000000001</v>
          </cell>
        </row>
        <row r="157">
          <cell r="A157">
            <v>88102</v>
          </cell>
          <cell r="B157">
            <v>8</v>
          </cell>
          <cell r="C157">
            <v>395.76</v>
          </cell>
          <cell r="D157">
            <v>79.152000000000001</v>
          </cell>
          <cell r="E157">
            <v>0</v>
          </cell>
          <cell r="F157">
            <v>316.608</v>
          </cell>
        </row>
        <row r="158">
          <cell r="A158">
            <v>88579</v>
          </cell>
          <cell r="B158">
            <v>8</v>
          </cell>
          <cell r="C158">
            <v>395.76</v>
          </cell>
          <cell r="D158">
            <v>79.152000000000001</v>
          </cell>
          <cell r="E158">
            <v>0</v>
          </cell>
          <cell r="F158">
            <v>316.608</v>
          </cell>
        </row>
        <row r="159">
          <cell r="C159">
            <v>321559.48000000021</v>
          </cell>
          <cell r="D159">
            <v>64311.895999999928</v>
          </cell>
          <cell r="E159">
            <v>0</v>
          </cell>
          <cell r="F159">
            <v>257247.58399999971</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r Methadone Apr 05"/>
    </sheetNames>
    <definedNames>
      <definedName name="_xlnm.Database" refersTo="='Sheet1'!$A$1:$F$159"/>
    </definedNames>
    <sheetDataSet>
      <sheetData sheetId="0">
        <row r="1">
          <cell r="A1" t="str">
            <v>GMS NO.</v>
          </cell>
          <cell r="B1" t="str">
            <v>HEALTH BOARD</v>
          </cell>
          <cell r="C1" t="str">
            <v>GROSS TOTAL</v>
          </cell>
          <cell r="D1" t="str">
            <v>W/TAX</v>
          </cell>
          <cell r="E1" t="str">
            <v>ADJ AMOUNT</v>
          </cell>
          <cell r="F1" t="str">
            <v>NET DUE</v>
          </cell>
        </row>
        <row r="2">
          <cell r="A2">
            <v>52021</v>
          </cell>
          <cell r="B2">
            <v>9</v>
          </cell>
          <cell r="C2">
            <v>131.91999999999999</v>
          </cell>
          <cell r="D2">
            <v>26.384</v>
          </cell>
          <cell r="E2">
            <v>0</v>
          </cell>
          <cell r="F2">
            <v>105.53599999999999</v>
          </cell>
        </row>
        <row r="3">
          <cell r="A3">
            <v>52302</v>
          </cell>
          <cell r="B3">
            <v>3</v>
          </cell>
          <cell r="C3">
            <v>1055.3599999999999</v>
          </cell>
          <cell r="D3">
            <v>211.072</v>
          </cell>
          <cell r="E3">
            <v>0</v>
          </cell>
          <cell r="F3">
            <v>844.2879999999999</v>
          </cell>
        </row>
        <row r="4">
          <cell r="A4">
            <v>53006</v>
          </cell>
          <cell r="B4">
            <v>10</v>
          </cell>
          <cell r="C4">
            <v>105.81</v>
          </cell>
          <cell r="D4">
            <v>21.162000000000003</v>
          </cell>
          <cell r="E4">
            <v>0</v>
          </cell>
          <cell r="F4">
            <v>84.647999999999996</v>
          </cell>
        </row>
        <row r="5">
          <cell r="A5">
            <v>55040</v>
          </cell>
          <cell r="B5">
            <v>9</v>
          </cell>
          <cell r="C5">
            <v>4946.32</v>
          </cell>
          <cell r="D5">
            <v>989.26400000000001</v>
          </cell>
          <cell r="E5">
            <v>0</v>
          </cell>
          <cell r="F5">
            <v>3957.0559999999996</v>
          </cell>
        </row>
        <row r="6">
          <cell r="A6">
            <v>55043</v>
          </cell>
          <cell r="B6">
            <v>9</v>
          </cell>
          <cell r="C6">
            <v>4946.32</v>
          </cell>
          <cell r="D6">
            <v>989.26400000000001</v>
          </cell>
          <cell r="E6">
            <v>0</v>
          </cell>
          <cell r="F6">
            <v>3957.0559999999996</v>
          </cell>
        </row>
        <row r="7">
          <cell r="A7">
            <v>58000</v>
          </cell>
          <cell r="B7">
            <v>11</v>
          </cell>
          <cell r="C7">
            <v>527.67999999999995</v>
          </cell>
          <cell r="D7">
            <v>105.536</v>
          </cell>
          <cell r="E7">
            <v>0</v>
          </cell>
          <cell r="F7">
            <v>422.14399999999995</v>
          </cell>
        </row>
        <row r="8">
          <cell r="A8">
            <v>58002</v>
          </cell>
          <cell r="B8">
            <v>10</v>
          </cell>
          <cell r="C8">
            <v>4946.32</v>
          </cell>
          <cell r="D8">
            <v>989.26400000000001</v>
          </cell>
          <cell r="E8">
            <v>0</v>
          </cell>
          <cell r="F8">
            <v>3957.0559999999996</v>
          </cell>
        </row>
        <row r="9">
          <cell r="A9">
            <v>58009</v>
          </cell>
          <cell r="B9">
            <v>9</v>
          </cell>
          <cell r="C9">
            <v>1745.76</v>
          </cell>
          <cell r="D9">
            <v>349.15199999999999</v>
          </cell>
          <cell r="E9">
            <v>0</v>
          </cell>
          <cell r="F9">
            <v>1396.6079999999997</v>
          </cell>
        </row>
        <row r="10">
          <cell r="A10">
            <v>58010</v>
          </cell>
          <cell r="B10">
            <v>11</v>
          </cell>
          <cell r="C10">
            <v>5091.8</v>
          </cell>
          <cell r="D10">
            <v>1018.36</v>
          </cell>
          <cell r="E10">
            <v>0</v>
          </cell>
          <cell r="F10">
            <v>4073.44</v>
          </cell>
        </row>
        <row r="11">
          <cell r="A11">
            <v>58015</v>
          </cell>
          <cell r="B11">
            <v>9</v>
          </cell>
          <cell r="C11">
            <v>4089.52</v>
          </cell>
          <cell r="D11">
            <v>817.904</v>
          </cell>
          <cell r="E11">
            <v>0</v>
          </cell>
          <cell r="F11">
            <v>3271.6159999999995</v>
          </cell>
        </row>
        <row r="12">
          <cell r="A12">
            <v>58016</v>
          </cell>
          <cell r="B12">
            <v>10</v>
          </cell>
          <cell r="C12">
            <v>3385.92</v>
          </cell>
          <cell r="D12">
            <v>677.18400000000008</v>
          </cell>
          <cell r="E12">
            <v>0</v>
          </cell>
          <cell r="F12">
            <v>2708.7359999999999</v>
          </cell>
        </row>
        <row r="13">
          <cell r="A13">
            <v>58023</v>
          </cell>
          <cell r="B13">
            <v>10</v>
          </cell>
          <cell r="C13">
            <v>2036.72</v>
          </cell>
          <cell r="D13">
            <v>407.34399999999999</v>
          </cell>
          <cell r="E13">
            <v>0</v>
          </cell>
          <cell r="F13">
            <v>1629.3759999999997</v>
          </cell>
        </row>
        <row r="14">
          <cell r="A14">
            <v>58031</v>
          </cell>
          <cell r="B14">
            <v>11</v>
          </cell>
          <cell r="C14">
            <v>1163.8399999999999</v>
          </cell>
          <cell r="D14">
            <v>232.768</v>
          </cell>
          <cell r="E14">
            <v>0</v>
          </cell>
          <cell r="F14">
            <v>931.07199999999989</v>
          </cell>
        </row>
        <row r="15">
          <cell r="A15">
            <v>58033</v>
          </cell>
          <cell r="B15">
            <v>10</v>
          </cell>
          <cell r="C15">
            <v>395.76</v>
          </cell>
          <cell r="D15">
            <v>79.152000000000001</v>
          </cell>
          <cell r="E15">
            <v>0</v>
          </cell>
          <cell r="F15">
            <v>316.608</v>
          </cell>
        </row>
        <row r="16">
          <cell r="A16">
            <v>58035</v>
          </cell>
          <cell r="B16">
            <v>10</v>
          </cell>
          <cell r="C16">
            <v>3491.52</v>
          </cell>
          <cell r="D16">
            <v>698.30399999999997</v>
          </cell>
          <cell r="E16">
            <v>0</v>
          </cell>
          <cell r="F16">
            <v>2793.2159999999994</v>
          </cell>
        </row>
        <row r="17">
          <cell r="A17">
            <v>58037</v>
          </cell>
          <cell r="B17">
            <v>11</v>
          </cell>
          <cell r="C17">
            <v>5091.8</v>
          </cell>
          <cell r="D17">
            <v>1018.36</v>
          </cell>
          <cell r="E17">
            <v>0</v>
          </cell>
          <cell r="F17">
            <v>4073.44</v>
          </cell>
        </row>
        <row r="18">
          <cell r="A18">
            <v>58038</v>
          </cell>
          <cell r="B18">
            <v>10</v>
          </cell>
          <cell r="C18">
            <v>1481.34</v>
          </cell>
          <cell r="D18">
            <v>296.26800000000003</v>
          </cell>
          <cell r="E18">
            <v>0</v>
          </cell>
          <cell r="F18">
            <v>1185.0720000000001</v>
          </cell>
        </row>
        <row r="19">
          <cell r="A19">
            <v>58039</v>
          </cell>
          <cell r="B19">
            <v>10</v>
          </cell>
          <cell r="C19">
            <v>659.6</v>
          </cell>
          <cell r="D19">
            <v>131.91999999999999</v>
          </cell>
          <cell r="E19">
            <v>0</v>
          </cell>
          <cell r="F19">
            <v>527.67999999999995</v>
          </cell>
        </row>
        <row r="20">
          <cell r="A20">
            <v>58040</v>
          </cell>
          <cell r="B20">
            <v>10</v>
          </cell>
          <cell r="C20">
            <v>5129.8900000000003</v>
          </cell>
          <cell r="D20">
            <v>1025.9779999999998</v>
          </cell>
          <cell r="E20">
            <v>0</v>
          </cell>
          <cell r="F20">
            <v>4103.9119999999994</v>
          </cell>
        </row>
        <row r="21">
          <cell r="A21">
            <v>58044</v>
          </cell>
          <cell r="B21">
            <v>10</v>
          </cell>
          <cell r="C21">
            <v>5091.8</v>
          </cell>
          <cell r="D21">
            <v>1018.36</v>
          </cell>
          <cell r="E21">
            <v>0</v>
          </cell>
          <cell r="F21">
            <v>4073.44</v>
          </cell>
        </row>
        <row r="22">
          <cell r="A22">
            <v>58047</v>
          </cell>
          <cell r="B22">
            <v>11</v>
          </cell>
          <cell r="C22">
            <v>4946.32</v>
          </cell>
          <cell r="D22">
            <v>989.26400000000001</v>
          </cell>
          <cell r="E22">
            <v>0</v>
          </cell>
          <cell r="F22">
            <v>3957.0559999999996</v>
          </cell>
        </row>
        <row r="23">
          <cell r="A23">
            <v>58063</v>
          </cell>
          <cell r="B23">
            <v>9</v>
          </cell>
          <cell r="C23">
            <v>211.62</v>
          </cell>
          <cell r="D23">
            <v>42.324000000000005</v>
          </cell>
          <cell r="E23">
            <v>0</v>
          </cell>
          <cell r="F23">
            <v>169.29599999999999</v>
          </cell>
        </row>
        <row r="24">
          <cell r="A24">
            <v>58069</v>
          </cell>
          <cell r="B24">
            <v>10</v>
          </cell>
          <cell r="C24">
            <v>263.83999999999997</v>
          </cell>
          <cell r="D24">
            <v>52.768000000000001</v>
          </cell>
          <cell r="E24">
            <v>0</v>
          </cell>
          <cell r="F24">
            <v>211.07199999999997</v>
          </cell>
        </row>
        <row r="25">
          <cell r="A25">
            <v>58081</v>
          </cell>
          <cell r="B25">
            <v>10</v>
          </cell>
          <cell r="C25">
            <v>2473.16</v>
          </cell>
          <cell r="D25">
            <v>494.63200000000001</v>
          </cell>
          <cell r="E25">
            <v>0</v>
          </cell>
          <cell r="F25">
            <v>1978.5279999999998</v>
          </cell>
        </row>
        <row r="26">
          <cell r="A26">
            <v>58087</v>
          </cell>
          <cell r="B26">
            <v>11</v>
          </cell>
          <cell r="C26">
            <v>3779.53</v>
          </cell>
          <cell r="D26">
            <v>755.90599999999995</v>
          </cell>
          <cell r="E26">
            <v>0</v>
          </cell>
          <cell r="F26">
            <v>3023.6239999999998</v>
          </cell>
        </row>
        <row r="27">
          <cell r="A27">
            <v>58088</v>
          </cell>
          <cell r="B27">
            <v>10</v>
          </cell>
          <cell r="C27">
            <v>659.6</v>
          </cell>
          <cell r="D27">
            <v>131.91999999999999</v>
          </cell>
          <cell r="E27">
            <v>0</v>
          </cell>
          <cell r="F27">
            <v>527.67999999999995</v>
          </cell>
        </row>
        <row r="28">
          <cell r="A28">
            <v>58097</v>
          </cell>
          <cell r="B28">
            <v>10</v>
          </cell>
          <cell r="C28">
            <v>1587.15</v>
          </cell>
          <cell r="D28">
            <v>317.43</v>
          </cell>
          <cell r="E28">
            <v>0</v>
          </cell>
          <cell r="F28">
            <v>1269.72</v>
          </cell>
        </row>
        <row r="29">
          <cell r="A29">
            <v>58099</v>
          </cell>
          <cell r="B29">
            <v>9</v>
          </cell>
          <cell r="C29">
            <v>131.91999999999999</v>
          </cell>
          <cell r="D29">
            <v>26.384</v>
          </cell>
          <cell r="E29">
            <v>0</v>
          </cell>
          <cell r="F29">
            <v>105.53599999999999</v>
          </cell>
        </row>
        <row r="30">
          <cell r="A30">
            <v>58100</v>
          </cell>
          <cell r="B30">
            <v>10</v>
          </cell>
          <cell r="C30">
            <v>263.83999999999997</v>
          </cell>
          <cell r="D30">
            <v>52.768000000000001</v>
          </cell>
          <cell r="E30">
            <v>0</v>
          </cell>
          <cell r="F30">
            <v>211.07199999999997</v>
          </cell>
        </row>
        <row r="31">
          <cell r="A31">
            <v>58230</v>
          </cell>
          <cell r="B31">
            <v>10</v>
          </cell>
          <cell r="C31">
            <v>1798.77</v>
          </cell>
          <cell r="D31">
            <v>359.75400000000002</v>
          </cell>
          <cell r="E31">
            <v>0</v>
          </cell>
          <cell r="F31">
            <v>1439.0160000000001</v>
          </cell>
        </row>
        <row r="32">
          <cell r="A32">
            <v>60094</v>
          </cell>
          <cell r="B32">
            <v>10</v>
          </cell>
          <cell r="C32">
            <v>2110.7199999999998</v>
          </cell>
          <cell r="D32">
            <v>422.14400000000001</v>
          </cell>
          <cell r="E32">
            <v>0</v>
          </cell>
          <cell r="F32">
            <v>1688.5759999999998</v>
          </cell>
        </row>
        <row r="33">
          <cell r="A33">
            <v>60095</v>
          </cell>
          <cell r="B33">
            <v>11</v>
          </cell>
          <cell r="C33">
            <v>5091.8</v>
          </cell>
          <cell r="D33">
            <v>1018.36</v>
          </cell>
          <cell r="E33">
            <v>0</v>
          </cell>
          <cell r="F33">
            <v>4073.44</v>
          </cell>
        </row>
        <row r="34">
          <cell r="A34">
            <v>60155</v>
          </cell>
          <cell r="B34">
            <v>10</v>
          </cell>
          <cell r="C34">
            <v>527.67999999999995</v>
          </cell>
          <cell r="D34">
            <v>105.536</v>
          </cell>
          <cell r="E34">
            <v>0</v>
          </cell>
          <cell r="F34">
            <v>422.14399999999995</v>
          </cell>
        </row>
        <row r="35">
          <cell r="A35">
            <v>60186</v>
          </cell>
          <cell r="B35">
            <v>10</v>
          </cell>
          <cell r="C35">
            <v>317.43</v>
          </cell>
          <cell r="D35">
            <v>63.486000000000004</v>
          </cell>
          <cell r="E35">
            <v>0</v>
          </cell>
          <cell r="F35">
            <v>253.94400000000002</v>
          </cell>
        </row>
        <row r="36">
          <cell r="A36">
            <v>60198</v>
          </cell>
          <cell r="B36">
            <v>10</v>
          </cell>
          <cell r="C36">
            <v>1583.04</v>
          </cell>
          <cell r="D36">
            <v>316.608</v>
          </cell>
          <cell r="E36">
            <v>0</v>
          </cell>
          <cell r="F36">
            <v>1266.432</v>
          </cell>
        </row>
        <row r="37">
          <cell r="A37">
            <v>60212</v>
          </cell>
          <cell r="B37">
            <v>10</v>
          </cell>
          <cell r="C37">
            <v>5282.25</v>
          </cell>
          <cell r="D37">
            <v>1056.45</v>
          </cell>
          <cell r="E37">
            <v>0</v>
          </cell>
          <cell r="F37">
            <v>4225.8</v>
          </cell>
        </row>
        <row r="38">
          <cell r="A38">
            <v>60224</v>
          </cell>
          <cell r="B38">
            <v>11</v>
          </cell>
          <cell r="C38">
            <v>263.83999999999997</v>
          </cell>
          <cell r="D38">
            <v>52.768000000000001</v>
          </cell>
          <cell r="E38">
            <v>0</v>
          </cell>
          <cell r="F38">
            <v>211.07199999999997</v>
          </cell>
        </row>
        <row r="39">
          <cell r="A39">
            <v>60230</v>
          </cell>
          <cell r="B39">
            <v>10</v>
          </cell>
          <cell r="C39">
            <v>1319.2</v>
          </cell>
          <cell r="D39">
            <v>263.83999999999997</v>
          </cell>
          <cell r="E39">
            <v>0</v>
          </cell>
          <cell r="F39">
            <v>1055.3599999999999</v>
          </cell>
        </row>
        <row r="40">
          <cell r="A40">
            <v>60232</v>
          </cell>
          <cell r="B40">
            <v>9</v>
          </cell>
          <cell r="C40">
            <v>4509.88</v>
          </cell>
          <cell r="D40">
            <v>901.97600000000011</v>
          </cell>
          <cell r="E40">
            <v>0</v>
          </cell>
          <cell r="F40">
            <v>3607.904</v>
          </cell>
        </row>
        <row r="41">
          <cell r="A41">
            <v>60236</v>
          </cell>
          <cell r="B41">
            <v>9</v>
          </cell>
          <cell r="C41">
            <v>131.91999999999999</v>
          </cell>
          <cell r="D41">
            <v>26.384</v>
          </cell>
          <cell r="E41">
            <v>0</v>
          </cell>
          <cell r="F41">
            <v>105.53599999999999</v>
          </cell>
        </row>
        <row r="42">
          <cell r="A42">
            <v>60325</v>
          </cell>
          <cell r="B42">
            <v>11</v>
          </cell>
          <cell r="C42">
            <v>15694.39</v>
          </cell>
          <cell r="D42">
            <v>3138.8780000000002</v>
          </cell>
          <cell r="E42">
            <v>0</v>
          </cell>
          <cell r="F42">
            <v>12555.511999999999</v>
          </cell>
        </row>
        <row r="43">
          <cell r="A43">
            <v>60328</v>
          </cell>
          <cell r="B43">
            <v>11</v>
          </cell>
          <cell r="C43">
            <v>872.88</v>
          </cell>
          <cell r="D43">
            <v>174.57599999999999</v>
          </cell>
          <cell r="E43">
            <v>0</v>
          </cell>
          <cell r="F43">
            <v>698.30399999999986</v>
          </cell>
        </row>
        <row r="44">
          <cell r="A44">
            <v>60360</v>
          </cell>
          <cell r="B44">
            <v>9</v>
          </cell>
          <cell r="C44">
            <v>5237.28</v>
          </cell>
          <cell r="D44">
            <v>1047.4559999999999</v>
          </cell>
          <cell r="E44">
            <v>0</v>
          </cell>
          <cell r="F44">
            <v>4189.8239999999996</v>
          </cell>
        </row>
        <row r="45">
          <cell r="A45">
            <v>60384</v>
          </cell>
          <cell r="B45">
            <v>11</v>
          </cell>
          <cell r="C45">
            <v>3034.16</v>
          </cell>
          <cell r="D45">
            <v>606.83199999999999</v>
          </cell>
          <cell r="E45">
            <v>0</v>
          </cell>
          <cell r="F45">
            <v>2427.328</v>
          </cell>
        </row>
        <row r="46">
          <cell r="A46">
            <v>60437</v>
          </cell>
          <cell r="B46">
            <v>10</v>
          </cell>
          <cell r="C46">
            <v>1846.88</v>
          </cell>
          <cell r="D46">
            <v>369.37599999999998</v>
          </cell>
          <cell r="E46">
            <v>0</v>
          </cell>
          <cell r="F46">
            <v>1477.5039999999999</v>
          </cell>
        </row>
        <row r="47">
          <cell r="A47">
            <v>60546</v>
          </cell>
          <cell r="B47">
            <v>11</v>
          </cell>
          <cell r="C47">
            <v>1846.88</v>
          </cell>
          <cell r="D47">
            <v>369.37599999999998</v>
          </cell>
          <cell r="E47">
            <v>0</v>
          </cell>
          <cell r="F47">
            <v>1477.5039999999999</v>
          </cell>
        </row>
        <row r="48">
          <cell r="A48">
            <v>60583</v>
          </cell>
          <cell r="B48">
            <v>11</v>
          </cell>
          <cell r="C48">
            <v>2374.56</v>
          </cell>
          <cell r="D48">
            <v>474.91200000000003</v>
          </cell>
          <cell r="E48">
            <v>0</v>
          </cell>
          <cell r="F48">
            <v>1899.6479999999999</v>
          </cell>
        </row>
        <row r="49">
          <cell r="A49">
            <v>60694</v>
          </cell>
          <cell r="B49">
            <v>10</v>
          </cell>
          <cell r="C49">
            <v>4509.88</v>
          </cell>
          <cell r="D49">
            <v>901.97600000000011</v>
          </cell>
          <cell r="E49">
            <v>0</v>
          </cell>
          <cell r="F49">
            <v>3607.904</v>
          </cell>
        </row>
        <row r="50">
          <cell r="A50">
            <v>60767</v>
          </cell>
          <cell r="B50">
            <v>10</v>
          </cell>
          <cell r="C50">
            <v>1055.3599999999999</v>
          </cell>
          <cell r="D50">
            <v>211.072</v>
          </cell>
          <cell r="E50">
            <v>0</v>
          </cell>
          <cell r="F50">
            <v>844.2879999999999</v>
          </cell>
        </row>
        <row r="51">
          <cell r="A51">
            <v>60856</v>
          </cell>
          <cell r="B51">
            <v>11</v>
          </cell>
          <cell r="C51">
            <v>4218.92</v>
          </cell>
          <cell r="D51">
            <v>843.78400000000011</v>
          </cell>
          <cell r="E51">
            <v>0</v>
          </cell>
          <cell r="F51">
            <v>3375.136</v>
          </cell>
        </row>
        <row r="52">
          <cell r="A52">
            <v>60883</v>
          </cell>
          <cell r="B52">
            <v>11</v>
          </cell>
          <cell r="C52">
            <v>5282.25</v>
          </cell>
          <cell r="D52">
            <v>1056.45</v>
          </cell>
          <cell r="E52">
            <v>0</v>
          </cell>
          <cell r="F52">
            <v>4225.8</v>
          </cell>
        </row>
        <row r="53">
          <cell r="A53">
            <v>60899</v>
          </cell>
          <cell r="B53">
            <v>10</v>
          </cell>
          <cell r="C53">
            <v>2327.6799999999998</v>
          </cell>
          <cell r="D53">
            <v>465.536</v>
          </cell>
          <cell r="E53">
            <v>0</v>
          </cell>
          <cell r="F53">
            <v>1862.1439999999998</v>
          </cell>
        </row>
        <row r="54">
          <cell r="A54">
            <v>60917</v>
          </cell>
          <cell r="B54">
            <v>11</v>
          </cell>
          <cell r="C54">
            <v>105.81</v>
          </cell>
          <cell r="D54">
            <v>21.162000000000003</v>
          </cell>
          <cell r="E54">
            <v>0</v>
          </cell>
          <cell r="F54">
            <v>84.647999999999996</v>
          </cell>
        </row>
        <row r="55">
          <cell r="A55">
            <v>60968</v>
          </cell>
          <cell r="B55">
            <v>11</v>
          </cell>
          <cell r="C55">
            <v>1451.12</v>
          </cell>
          <cell r="D55">
            <v>290.22399999999999</v>
          </cell>
          <cell r="E55">
            <v>0</v>
          </cell>
          <cell r="F55">
            <v>1160.896</v>
          </cell>
        </row>
        <row r="56">
          <cell r="A56">
            <v>61009</v>
          </cell>
          <cell r="B56">
            <v>10</v>
          </cell>
          <cell r="C56">
            <v>2242.64</v>
          </cell>
          <cell r="D56">
            <v>448.52800000000002</v>
          </cell>
          <cell r="E56">
            <v>0</v>
          </cell>
          <cell r="F56">
            <v>1794.1119999999999</v>
          </cell>
        </row>
        <row r="57">
          <cell r="A57">
            <v>61038</v>
          </cell>
          <cell r="B57">
            <v>9</v>
          </cell>
          <cell r="C57">
            <v>4509.88</v>
          </cell>
          <cell r="D57">
            <v>901.97600000000011</v>
          </cell>
          <cell r="E57">
            <v>0</v>
          </cell>
          <cell r="F57">
            <v>3607.904</v>
          </cell>
        </row>
        <row r="58">
          <cell r="A58">
            <v>61107</v>
          </cell>
          <cell r="B58">
            <v>9</v>
          </cell>
          <cell r="C58">
            <v>263.83999999999997</v>
          </cell>
          <cell r="D58">
            <v>52.768000000000001</v>
          </cell>
          <cell r="E58">
            <v>0</v>
          </cell>
          <cell r="F58">
            <v>211.07199999999997</v>
          </cell>
        </row>
        <row r="59">
          <cell r="A59">
            <v>61135</v>
          </cell>
          <cell r="B59">
            <v>10</v>
          </cell>
          <cell r="C59">
            <v>2110.7199999999998</v>
          </cell>
          <cell r="D59">
            <v>422.14400000000001</v>
          </cell>
          <cell r="E59">
            <v>0</v>
          </cell>
          <cell r="F59">
            <v>1688.5759999999998</v>
          </cell>
        </row>
        <row r="60">
          <cell r="A60">
            <v>61162</v>
          </cell>
          <cell r="B60">
            <v>11</v>
          </cell>
          <cell r="C60">
            <v>2110.7199999999998</v>
          </cell>
          <cell r="D60">
            <v>422.14400000000001</v>
          </cell>
          <cell r="E60">
            <v>0</v>
          </cell>
          <cell r="F60">
            <v>1688.5759999999998</v>
          </cell>
        </row>
        <row r="61">
          <cell r="A61">
            <v>61182</v>
          </cell>
          <cell r="B61">
            <v>10</v>
          </cell>
          <cell r="C61">
            <v>5091.8</v>
          </cell>
          <cell r="D61">
            <v>1018.36</v>
          </cell>
          <cell r="E61">
            <v>0</v>
          </cell>
          <cell r="F61">
            <v>4073.44</v>
          </cell>
        </row>
        <row r="62">
          <cell r="A62">
            <v>61208</v>
          </cell>
          <cell r="B62">
            <v>11</v>
          </cell>
          <cell r="C62">
            <v>872.88</v>
          </cell>
          <cell r="D62">
            <v>174.57599999999999</v>
          </cell>
          <cell r="E62">
            <v>0</v>
          </cell>
          <cell r="F62">
            <v>698.30399999999986</v>
          </cell>
        </row>
        <row r="63">
          <cell r="A63">
            <v>61251</v>
          </cell>
          <cell r="B63">
            <v>10</v>
          </cell>
          <cell r="C63">
            <v>2242.64</v>
          </cell>
          <cell r="D63">
            <v>448.52800000000002</v>
          </cell>
          <cell r="E63">
            <v>0</v>
          </cell>
          <cell r="F63">
            <v>1794.1119999999999</v>
          </cell>
        </row>
        <row r="64">
          <cell r="A64">
            <v>61255</v>
          </cell>
          <cell r="B64">
            <v>10</v>
          </cell>
          <cell r="C64">
            <v>2036.72</v>
          </cell>
          <cell r="D64">
            <v>407.34399999999999</v>
          </cell>
          <cell r="E64">
            <v>0</v>
          </cell>
          <cell r="F64">
            <v>1629.3759999999997</v>
          </cell>
        </row>
        <row r="65">
          <cell r="A65">
            <v>61385</v>
          </cell>
          <cell r="B65">
            <v>11</v>
          </cell>
          <cell r="C65">
            <v>1587.15</v>
          </cell>
          <cell r="D65">
            <v>317.43</v>
          </cell>
          <cell r="E65">
            <v>0</v>
          </cell>
          <cell r="F65">
            <v>1269.72</v>
          </cell>
        </row>
        <row r="66">
          <cell r="A66">
            <v>61391</v>
          </cell>
          <cell r="B66">
            <v>10</v>
          </cell>
          <cell r="C66">
            <v>10259.780000000001</v>
          </cell>
          <cell r="D66">
            <v>2051.9559999999997</v>
          </cell>
          <cell r="E66">
            <v>0</v>
          </cell>
          <cell r="F66">
            <v>8207.8239999999987</v>
          </cell>
        </row>
        <row r="67">
          <cell r="A67">
            <v>61437</v>
          </cell>
          <cell r="B67">
            <v>11</v>
          </cell>
          <cell r="C67">
            <v>1714.96</v>
          </cell>
          <cell r="D67">
            <v>342.99199999999996</v>
          </cell>
          <cell r="E67">
            <v>0</v>
          </cell>
          <cell r="F67">
            <v>1371.9679999999998</v>
          </cell>
        </row>
        <row r="68">
          <cell r="A68">
            <v>61503</v>
          </cell>
          <cell r="B68">
            <v>10</v>
          </cell>
          <cell r="C68">
            <v>2374.56</v>
          </cell>
          <cell r="D68">
            <v>474.91200000000003</v>
          </cell>
          <cell r="E68">
            <v>0</v>
          </cell>
          <cell r="F68">
            <v>1899.6479999999999</v>
          </cell>
        </row>
        <row r="69">
          <cell r="A69">
            <v>61562</v>
          </cell>
          <cell r="B69">
            <v>9</v>
          </cell>
          <cell r="C69">
            <v>131.91999999999999</v>
          </cell>
          <cell r="D69">
            <v>26.384</v>
          </cell>
          <cell r="E69">
            <v>0</v>
          </cell>
          <cell r="F69">
            <v>105.53599999999999</v>
          </cell>
        </row>
        <row r="70">
          <cell r="A70">
            <v>61689</v>
          </cell>
          <cell r="B70">
            <v>10</v>
          </cell>
          <cell r="C70">
            <v>5167.9799999999996</v>
          </cell>
          <cell r="D70">
            <v>1033.596</v>
          </cell>
          <cell r="E70">
            <v>0</v>
          </cell>
          <cell r="F70">
            <v>4134.384</v>
          </cell>
        </row>
        <row r="71">
          <cell r="A71">
            <v>61816</v>
          </cell>
          <cell r="B71">
            <v>11</v>
          </cell>
          <cell r="C71">
            <v>1583.04</v>
          </cell>
          <cell r="D71">
            <v>316.608</v>
          </cell>
          <cell r="E71">
            <v>0</v>
          </cell>
          <cell r="F71">
            <v>1266.432</v>
          </cell>
        </row>
        <row r="72">
          <cell r="A72">
            <v>61839</v>
          </cell>
          <cell r="B72">
            <v>10</v>
          </cell>
          <cell r="C72">
            <v>4655.3599999999997</v>
          </cell>
          <cell r="D72">
            <v>931.072</v>
          </cell>
          <cell r="E72">
            <v>0</v>
          </cell>
          <cell r="F72">
            <v>3724.2879999999996</v>
          </cell>
        </row>
        <row r="73">
          <cell r="A73">
            <v>61859</v>
          </cell>
          <cell r="B73">
            <v>11</v>
          </cell>
          <cell r="C73">
            <v>131.91999999999999</v>
          </cell>
          <cell r="D73">
            <v>26.384</v>
          </cell>
          <cell r="E73">
            <v>0</v>
          </cell>
          <cell r="F73">
            <v>105.53599999999999</v>
          </cell>
        </row>
        <row r="74">
          <cell r="A74">
            <v>62022</v>
          </cell>
          <cell r="B74">
            <v>10</v>
          </cell>
          <cell r="C74">
            <v>527.67999999999995</v>
          </cell>
          <cell r="D74">
            <v>105.536</v>
          </cell>
          <cell r="E74">
            <v>0</v>
          </cell>
          <cell r="F74">
            <v>422.14399999999995</v>
          </cell>
        </row>
        <row r="75">
          <cell r="A75">
            <v>62472</v>
          </cell>
          <cell r="B75">
            <v>10</v>
          </cell>
          <cell r="C75">
            <v>923.44</v>
          </cell>
          <cell r="D75">
            <v>184.68799999999999</v>
          </cell>
          <cell r="E75">
            <v>0</v>
          </cell>
          <cell r="F75">
            <v>738.75199999999995</v>
          </cell>
        </row>
        <row r="76">
          <cell r="A76">
            <v>62550</v>
          </cell>
          <cell r="B76">
            <v>9</v>
          </cell>
          <cell r="C76">
            <v>1319.2</v>
          </cell>
          <cell r="D76">
            <v>263.83999999999997</v>
          </cell>
          <cell r="E76">
            <v>0</v>
          </cell>
          <cell r="F76">
            <v>1055.3599999999999</v>
          </cell>
        </row>
        <row r="77">
          <cell r="A77">
            <v>62650</v>
          </cell>
          <cell r="B77">
            <v>10</v>
          </cell>
          <cell r="C77">
            <v>1846.88</v>
          </cell>
          <cell r="D77">
            <v>369.37599999999998</v>
          </cell>
          <cell r="E77">
            <v>0</v>
          </cell>
          <cell r="F77">
            <v>1477.5039999999999</v>
          </cell>
        </row>
        <row r="78">
          <cell r="A78">
            <v>62868</v>
          </cell>
          <cell r="B78">
            <v>10</v>
          </cell>
          <cell r="C78">
            <v>1714.96</v>
          </cell>
          <cell r="D78">
            <v>342.99199999999996</v>
          </cell>
          <cell r="E78">
            <v>0</v>
          </cell>
          <cell r="F78">
            <v>1371.9679999999998</v>
          </cell>
        </row>
        <row r="79">
          <cell r="A79">
            <v>63126</v>
          </cell>
          <cell r="B79">
            <v>11</v>
          </cell>
          <cell r="C79">
            <v>952.29</v>
          </cell>
          <cell r="D79">
            <v>190.458</v>
          </cell>
          <cell r="E79">
            <v>0</v>
          </cell>
          <cell r="F79">
            <v>761.83199999999999</v>
          </cell>
        </row>
        <row r="80">
          <cell r="A80">
            <v>63193</v>
          </cell>
          <cell r="B80">
            <v>10</v>
          </cell>
          <cell r="C80">
            <v>2110.7199999999998</v>
          </cell>
          <cell r="D80">
            <v>422.14400000000001</v>
          </cell>
          <cell r="E80">
            <v>0</v>
          </cell>
          <cell r="F80">
            <v>1688.5759999999998</v>
          </cell>
        </row>
        <row r="81">
          <cell r="A81">
            <v>63200</v>
          </cell>
          <cell r="B81">
            <v>11</v>
          </cell>
          <cell r="C81">
            <v>423.24</v>
          </cell>
          <cell r="D81">
            <v>84.64800000000001</v>
          </cell>
          <cell r="E81">
            <v>0</v>
          </cell>
          <cell r="F81">
            <v>338.59199999999998</v>
          </cell>
        </row>
        <row r="82">
          <cell r="A82">
            <v>63274</v>
          </cell>
          <cell r="B82">
            <v>10</v>
          </cell>
          <cell r="C82">
            <v>4946.32</v>
          </cell>
          <cell r="D82">
            <v>989.26400000000001</v>
          </cell>
          <cell r="E82">
            <v>0</v>
          </cell>
          <cell r="F82">
            <v>3957.0559999999996</v>
          </cell>
        </row>
        <row r="83">
          <cell r="A83">
            <v>63398</v>
          </cell>
          <cell r="B83">
            <v>10</v>
          </cell>
          <cell r="C83">
            <v>1319.2</v>
          </cell>
          <cell r="D83">
            <v>263.83999999999997</v>
          </cell>
          <cell r="E83">
            <v>0</v>
          </cell>
          <cell r="F83">
            <v>1055.3599999999999</v>
          </cell>
        </row>
        <row r="84">
          <cell r="A84">
            <v>63722</v>
          </cell>
          <cell r="B84">
            <v>9</v>
          </cell>
          <cell r="C84">
            <v>5091.8</v>
          </cell>
          <cell r="D84">
            <v>1018.36</v>
          </cell>
          <cell r="E84">
            <v>0</v>
          </cell>
          <cell r="F84">
            <v>4073.44</v>
          </cell>
        </row>
        <row r="85">
          <cell r="A85">
            <v>63940</v>
          </cell>
          <cell r="B85">
            <v>9</v>
          </cell>
          <cell r="C85">
            <v>317.43</v>
          </cell>
          <cell r="D85">
            <v>63.486000000000004</v>
          </cell>
          <cell r="E85">
            <v>0</v>
          </cell>
          <cell r="F85">
            <v>253.94400000000002</v>
          </cell>
        </row>
        <row r="86">
          <cell r="A86">
            <v>63967</v>
          </cell>
          <cell r="B86">
            <v>10</v>
          </cell>
          <cell r="C86">
            <v>923.44</v>
          </cell>
          <cell r="D86">
            <v>184.68799999999999</v>
          </cell>
          <cell r="E86">
            <v>0</v>
          </cell>
          <cell r="F86">
            <v>738.75199999999995</v>
          </cell>
        </row>
        <row r="87">
          <cell r="A87">
            <v>63991</v>
          </cell>
          <cell r="B87">
            <v>10</v>
          </cell>
          <cell r="C87">
            <v>5237.28</v>
          </cell>
          <cell r="D87">
            <v>1047.4559999999999</v>
          </cell>
          <cell r="E87">
            <v>0</v>
          </cell>
          <cell r="F87">
            <v>4189.8239999999996</v>
          </cell>
        </row>
        <row r="88">
          <cell r="A88">
            <v>64033</v>
          </cell>
          <cell r="B88">
            <v>11</v>
          </cell>
          <cell r="C88">
            <v>10038.120000000001</v>
          </cell>
          <cell r="D88">
            <v>2007.6239999999998</v>
          </cell>
          <cell r="E88">
            <v>0</v>
          </cell>
          <cell r="F88">
            <v>8030.4959999999992</v>
          </cell>
        </row>
        <row r="89">
          <cell r="A89">
            <v>64084</v>
          </cell>
          <cell r="B89">
            <v>11</v>
          </cell>
          <cell r="C89">
            <v>2010.39</v>
          </cell>
          <cell r="D89">
            <v>402.07800000000003</v>
          </cell>
          <cell r="E89">
            <v>0</v>
          </cell>
          <cell r="F89">
            <v>1608.3120000000001</v>
          </cell>
        </row>
        <row r="90">
          <cell r="A90">
            <v>64092</v>
          </cell>
          <cell r="B90">
            <v>10</v>
          </cell>
          <cell r="C90">
            <v>1583.04</v>
          </cell>
          <cell r="D90">
            <v>316.608</v>
          </cell>
          <cell r="E90">
            <v>0</v>
          </cell>
          <cell r="F90">
            <v>1266.432</v>
          </cell>
        </row>
        <row r="91">
          <cell r="A91">
            <v>64122</v>
          </cell>
          <cell r="B91">
            <v>9</v>
          </cell>
          <cell r="C91">
            <v>131.91999999999999</v>
          </cell>
          <cell r="D91">
            <v>26.384</v>
          </cell>
          <cell r="E91">
            <v>0</v>
          </cell>
          <cell r="F91">
            <v>105.53599999999999</v>
          </cell>
        </row>
        <row r="92">
          <cell r="A92">
            <v>64181</v>
          </cell>
          <cell r="B92">
            <v>10</v>
          </cell>
          <cell r="C92">
            <v>1451.12</v>
          </cell>
          <cell r="D92">
            <v>290.22399999999999</v>
          </cell>
          <cell r="E92">
            <v>0</v>
          </cell>
          <cell r="F92">
            <v>1160.896</v>
          </cell>
        </row>
        <row r="93">
          <cell r="A93">
            <v>64262</v>
          </cell>
          <cell r="B93">
            <v>9</v>
          </cell>
          <cell r="C93">
            <v>1319.2</v>
          </cell>
          <cell r="D93">
            <v>263.83999999999997</v>
          </cell>
          <cell r="E93">
            <v>0</v>
          </cell>
          <cell r="F93">
            <v>1055.3599999999999</v>
          </cell>
        </row>
        <row r="94">
          <cell r="A94">
            <v>64459</v>
          </cell>
          <cell r="B94">
            <v>10</v>
          </cell>
          <cell r="C94">
            <v>1846.88</v>
          </cell>
          <cell r="D94">
            <v>369.37599999999998</v>
          </cell>
          <cell r="E94">
            <v>0</v>
          </cell>
          <cell r="F94">
            <v>1477.5039999999999</v>
          </cell>
        </row>
        <row r="95">
          <cell r="A95">
            <v>64470</v>
          </cell>
          <cell r="B95">
            <v>10</v>
          </cell>
          <cell r="C95">
            <v>211.62</v>
          </cell>
          <cell r="D95">
            <v>42.324000000000005</v>
          </cell>
          <cell r="E95">
            <v>0</v>
          </cell>
          <cell r="F95">
            <v>169.29599999999999</v>
          </cell>
        </row>
        <row r="96">
          <cell r="A96">
            <v>64625</v>
          </cell>
          <cell r="B96">
            <v>10</v>
          </cell>
          <cell r="C96">
            <v>952.29</v>
          </cell>
          <cell r="D96">
            <v>190.458</v>
          </cell>
          <cell r="E96">
            <v>0</v>
          </cell>
          <cell r="F96">
            <v>761.83199999999999</v>
          </cell>
        </row>
        <row r="97">
          <cell r="A97">
            <v>64793</v>
          </cell>
          <cell r="B97">
            <v>11</v>
          </cell>
          <cell r="C97">
            <v>740.67</v>
          </cell>
          <cell r="D97">
            <v>148.13400000000001</v>
          </cell>
          <cell r="E97">
            <v>0</v>
          </cell>
          <cell r="F97">
            <v>592.53600000000006</v>
          </cell>
        </row>
        <row r="98">
          <cell r="A98">
            <v>64823</v>
          </cell>
          <cell r="B98">
            <v>11</v>
          </cell>
          <cell r="C98">
            <v>791.52</v>
          </cell>
          <cell r="D98">
            <v>158.304</v>
          </cell>
          <cell r="E98">
            <v>0</v>
          </cell>
          <cell r="F98">
            <v>633.21600000000001</v>
          </cell>
        </row>
        <row r="99">
          <cell r="A99">
            <v>64880</v>
          </cell>
          <cell r="B99">
            <v>10</v>
          </cell>
          <cell r="C99">
            <v>1846.88</v>
          </cell>
          <cell r="D99">
            <v>369.37599999999998</v>
          </cell>
          <cell r="E99">
            <v>0</v>
          </cell>
          <cell r="F99">
            <v>1477.5039999999999</v>
          </cell>
        </row>
        <row r="100">
          <cell r="A100">
            <v>64927</v>
          </cell>
          <cell r="B100">
            <v>10</v>
          </cell>
          <cell r="C100">
            <v>2182.1999999999998</v>
          </cell>
          <cell r="D100">
            <v>436.44</v>
          </cell>
          <cell r="E100">
            <v>0</v>
          </cell>
          <cell r="F100">
            <v>1745.76</v>
          </cell>
        </row>
        <row r="101">
          <cell r="A101">
            <v>65196</v>
          </cell>
          <cell r="B101">
            <v>9</v>
          </cell>
          <cell r="C101">
            <v>3034.16</v>
          </cell>
          <cell r="D101">
            <v>606.83199999999999</v>
          </cell>
          <cell r="E101">
            <v>0</v>
          </cell>
          <cell r="F101">
            <v>2427.328</v>
          </cell>
        </row>
        <row r="102">
          <cell r="A102">
            <v>65404</v>
          </cell>
          <cell r="B102">
            <v>9</v>
          </cell>
          <cell r="C102">
            <v>263.83999999999997</v>
          </cell>
          <cell r="D102">
            <v>52.768000000000001</v>
          </cell>
          <cell r="E102">
            <v>0</v>
          </cell>
          <cell r="F102">
            <v>211.07199999999997</v>
          </cell>
        </row>
        <row r="103">
          <cell r="A103">
            <v>65412</v>
          </cell>
          <cell r="B103">
            <v>11</v>
          </cell>
          <cell r="C103">
            <v>791.52</v>
          </cell>
          <cell r="D103">
            <v>158.304</v>
          </cell>
          <cell r="E103">
            <v>0</v>
          </cell>
          <cell r="F103">
            <v>633.21600000000001</v>
          </cell>
        </row>
        <row r="104">
          <cell r="A104">
            <v>65544</v>
          </cell>
          <cell r="B104">
            <v>10</v>
          </cell>
          <cell r="C104">
            <v>923.44</v>
          </cell>
          <cell r="D104">
            <v>184.68799999999999</v>
          </cell>
          <cell r="E104">
            <v>0</v>
          </cell>
          <cell r="F104">
            <v>738.75199999999995</v>
          </cell>
        </row>
        <row r="105">
          <cell r="A105">
            <v>65641</v>
          </cell>
          <cell r="B105">
            <v>11</v>
          </cell>
          <cell r="C105">
            <v>4800.84</v>
          </cell>
          <cell r="D105">
            <v>960.16799999999989</v>
          </cell>
          <cell r="E105">
            <v>0</v>
          </cell>
          <cell r="F105">
            <v>3840.6719999999996</v>
          </cell>
        </row>
        <row r="106">
          <cell r="A106">
            <v>65749</v>
          </cell>
          <cell r="B106">
            <v>10</v>
          </cell>
          <cell r="C106">
            <v>1583.04</v>
          </cell>
          <cell r="D106">
            <v>316.608</v>
          </cell>
          <cell r="E106">
            <v>0</v>
          </cell>
          <cell r="F106">
            <v>1266.432</v>
          </cell>
        </row>
        <row r="107">
          <cell r="A107">
            <v>65757</v>
          </cell>
          <cell r="B107">
            <v>10</v>
          </cell>
          <cell r="C107">
            <v>8146.88</v>
          </cell>
          <cell r="D107">
            <v>1629.376</v>
          </cell>
          <cell r="E107">
            <v>0</v>
          </cell>
          <cell r="F107">
            <v>6517.503999999999</v>
          </cell>
        </row>
        <row r="108">
          <cell r="A108">
            <v>65773</v>
          </cell>
          <cell r="B108">
            <v>9</v>
          </cell>
          <cell r="C108">
            <v>659.6</v>
          </cell>
          <cell r="D108">
            <v>131.91999999999999</v>
          </cell>
          <cell r="E108">
            <v>0</v>
          </cell>
          <cell r="F108">
            <v>527.67999999999995</v>
          </cell>
        </row>
        <row r="109">
          <cell r="A109">
            <v>65781</v>
          </cell>
          <cell r="B109">
            <v>10</v>
          </cell>
          <cell r="C109">
            <v>131.91999999999999</v>
          </cell>
          <cell r="D109">
            <v>26.384</v>
          </cell>
          <cell r="E109">
            <v>0</v>
          </cell>
          <cell r="F109">
            <v>105.53599999999999</v>
          </cell>
        </row>
        <row r="110">
          <cell r="A110">
            <v>65935</v>
          </cell>
          <cell r="B110">
            <v>11</v>
          </cell>
          <cell r="C110">
            <v>131.91999999999999</v>
          </cell>
          <cell r="D110">
            <v>26.384</v>
          </cell>
          <cell r="E110">
            <v>0</v>
          </cell>
          <cell r="F110">
            <v>105.53599999999999</v>
          </cell>
        </row>
        <row r="111">
          <cell r="A111">
            <v>66044</v>
          </cell>
          <cell r="B111">
            <v>10</v>
          </cell>
          <cell r="C111">
            <v>1319.2</v>
          </cell>
          <cell r="D111">
            <v>263.83999999999997</v>
          </cell>
          <cell r="E111">
            <v>0</v>
          </cell>
          <cell r="F111">
            <v>1055.3599999999999</v>
          </cell>
        </row>
        <row r="112">
          <cell r="A112">
            <v>66095</v>
          </cell>
          <cell r="B112">
            <v>10</v>
          </cell>
          <cell r="C112">
            <v>395.76</v>
          </cell>
          <cell r="D112">
            <v>79.152000000000001</v>
          </cell>
          <cell r="E112">
            <v>0</v>
          </cell>
          <cell r="F112">
            <v>316.608</v>
          </cell>
        </row>
        <row r="113">
          <cell r="A113">
            <v>66168</v>
          </cell>
          <cell r="B113">
            <v>10</v>
          </cell>
          <cell r="C113">
            <v>5358.43</v>
          </cell>
          <cell r="D113">
            <v>1071.6859999999999</v>
          </cell>
          <cell r="E113">
            <v>0</v>
          </cell>
          <cell r="F113">
            <v>4286.7439999999997</v>
          </cell>
        </row>
        <row r="114">
          <cell r="A114">
            <v>66206</v>
          </cell>
          <cell r="B114">
            <v>10</v>
          </cell>
          <cell r="C114">
            <v>5206.07</v>
          </cell>
          <cell r="D114">
            <v>1041.2139999999999</v>
          </cell>
          <cell r="E114">
            <v>0</v>
          </cell>
          <cell r="F114">
            <v>4164.8559999999998</v>
          </cell>
        </row>
        <row r="115">
          <cell r="A115">
            <v>66249</v>
          </cell>
          <cell r="B115">
            <v>10</v>
          </cell>
          <cell r="C115">
            <v>4655.3599999999997</v>
          </cell>
          <cell r="D115">
            <v>931.072</v>
          </cell>
          <cell r="E115">
            <v>0</v>
          </cell>
          <cell r="F115">
            <v>3724.2879999999996</v>
          </cell>
        </row>
        <row r="116">
          <cell r="A116">
            <v>66273</v>
          </cell>
          <cell r="B116">
            <v>10</v>
          </cell>
          <cell r="C116">
            <v>1055.3599999999999</v>
          </cell>
          <cell r="D116">
            <v>211.072</v>
          </cell>
          <cell r="E116">
            <v>0</v>
          </cell>
          <cell r="F116">
            <v>844.2879999999999</v>
          </cell>
        </row>
        <row r="117">
          <cell r="A117">
            <v>66478</v>
          </cell>
          <cell r="B117">
            <v>10</v>
          </cell>
          <cell r="C117">
            <v>923.44</v>
          </cell>
          <cell r="D117">
            <v>184.68799999999999</v>
          </cell>
          <cell r="E117">
            <v>0</v>
          </cell>
          <cell r="F117">
            <v>738.75199999999995</v>
          </cell>
        </row>
        <row r="118">
          <cell r="A118">
            <v>66494</v>
          </cell>
          <cell r="B118">
            <v>9</v>
          </cell>
          <cell r="C118">
            <v>527.67999999999995</v>
          </cell>
          <cell r="D118">
            <v>105.536</v>
          </cell>
          <cell r="E118">
            <v>0</v>
          </cell>
          <cell r="F118">
            <v>422.14399999999995</v>
          </cell>
        </row>
        <row r="119">
          <cell r="A119">
            <v>66575</v>
          </cell>
          <cell r="B119">
            <v>11</v>
          </cell>
          <cell r="C119">
            <v>3927.96</v>
          </cell>
          <cell r="D119">
            <v>785.59199999999998</v>
          </cell>
          <cell r="E119">
            <v>0</v>
          </cell>
          <cell r="F119">
            <v>3142.3679999999995</v>
          </cell>
        </row>
        <row r="120">
          <cell r="A120">
            <v>66605</v>
          </cell>
          <cell r="B120">
            <v>9</v>
          </cell>
          <cell r="C120">
            <v>527.67999999999995</v>
          </cell>
          <cell r="D120">
            <v>105.536</v>
          </cell>
          <cell r="E120">
            <v>0</v>
          </cell>
          <cell r="F120">
            <v>422.14399999999995</v>
          </cell>
        </row>
        <row r="121">
          <cell r="A121">
            <v>66680</v>
          </cell>
          <cell r="B121">
            <v>10</v>
          </cell>
          <cell r="C121">
            <v>659.6</v>
          </cell>
          <cell r="D121">
            <v>131.91999999999999</v>
          </cell>
          <cell r="E121">
            <v>0</v>
          </cell>
          <cell r="F121">
            <v>527.67999999999995</v>
          </cell>
        </row>
        <row r="122">
          <cell r="A122">
            <v>66699</v>
          </cell>
          <cell r="B122">
            <v>10</v>
          </cell>
          <cell r="C122">
            <v>791.52</v>
          </cell>
          <cell r="D122">
            <v>158.304</v>
          </cell>
          <cell r="E122">
            <v>0</v>
          </cell>
          <cell r="F122">
            <v>633.21600000000001</v>
          </cell>
        </row>
        <row r="123">
          <cell r="A123">
            <v>66761</v>
          </cell>
          <cell r="B123">
            <v>9</v>
          </cell>
          <cell r="C123">
            <v>659.6</v>
          </cell>
          <cell r="D123">
            <v>131.91999999999999</v>
          </cell>
          <cell r="E123">
            <v>0</v>
          </cell>
          <cell r="F123">
            <v>527.67999999999995</v>
          </cell>
        </row>
        <row r="124">
          <cell r="A124">
            <v>66879</v>
          </cell>
          <cell r="B124">
            <v>10</v>
          </cell>
          <cell r="C124">
            <v>1846.88</v>
          </cell>
          <cell r="D124">
            <v>369.37599999999998</v>
          </cell>
          <cell r="E124">
            <v>0</v>
          </cell>
          <cell r="F124">
            <v>1477.5039999999999</v>
          </cell>
        </row>
        <row r="125">
          <cell r="A125">
            <v>66915</v>
          </cell>
          <cell r="B125">
            <v>9</v>
          </cell>
          <cell r="C125">
            <v>395.76</v>
          </cell>
          <cell r="D125">
            <v>79.152000000000001</v>
          </cell>
          <cell r="E125">
            <v>0</v>
          </cell>
          <cell r="F125">
            <v>316.608</v>
          </cell>
        </row>
        <row r="126">
          <cell r="A126">
            <v>66966</v>
          </cell>
          <cell r="B126">
            <v>11</v>
          </cell>
          <cell r="C126">
            <v>659.6</v>
          </cell>
          <cell r="D126">
            <v>131.91999999999999</v>
          </cell>
          <cell r="E126">
            <v>0</v>
          </cell>
          <cell r="F126">
            <v>527.67999999999995</v>
          </cell>
        </row>
        <row r="127">
          <cell r="A127">
            <v>67214</v>
          </cell>
          <cell r="B127">
            <v>7</v>
          </cell>
          <cell r="C127">
            <v>923.44</v>
          </cell>
          <cell r="D127">
            <v>184.68799999999999</v>
          </cell>
          <cell r="E127">
            <v>0</v>
          </cell>
          <cell r="F127">
            <v>738.75199999999995</v>
          </cell>
        </row>
        <row r="128">
          <cell r="A128">
            <v>67237</v>
          </cell>
          <cell r="B128">
            <v>7</v>
          </cell>
          <cell r="C128">
            <v>395.76</v>
          </cell>
          <cell r="D128">
            <v>79.152000000000001</v>
          </cell>
          <cell r="E128">
            <v>0</v>
          </cell>
          <cell r="F128">
            <v>316.608</v>
          </cell>
        </row>
        <row r="129">
          <cell r="A129">
            <v>67788</v>
          </cell>
          <cell r="B129">
            <v>7</v>
          </cell>
          <cell r="C129">
            <v>131.91999999999999</v>
          </cell>
          <cell r="D129">
            <v>26.384</v>
          </cell>
          <cell r="E129">
            <v>0</v>
          </cell>
          <cell r="F129">
            <v>105.53599999999999</v>
          </cell>
        </row>
        <row r="130">
          <cell r="A130">
            <v>69248</v>
          </cell>
          <cell r="B130">
            <v>7</v>
          </cell>
          <cell r="C130">
            <v>263.83999999999997</v>
          </cell>
          <cell r="D130">
            <v>52.768000000000001</v>
          </cell>
          <cell r="E130">
            <v>0</v>
          </cell>
          <cell r="F130">
            <v>211.07199999999997</v>
          </cell>
        </row>
        <row r="131">
          <cell r="A131">
            <v>73261</v>
          </cell>
          <cell r="B131">
            <v>8</v>
          </cell>
          <cell r="C131">
            <v>263.83999999999997</v>
          </cell>
          <cell r="D131">
            <v>52.768000000000001</v>
          </cell>
          <cell r="E131">
            <v>0</v>
          </cell>
          <cell r="F131">
            <v>211.07199999999997</v>
          </cell>
        </row>
        <row r="132">
          <cell r="A132">
            <v>74937</v>
          </cell>
          <cell r="B132">
            <v>8</v>
          </cell>
          <cell r="C132">
            <v>131.91999999999999</v>
          </cell>
          <cell r="D132">
            <v>26.384</v>
          </cell>
          <cell r="E132">
            <v>0</v>
          </cell>
          <cell r="F132">
            <v>105.53599999999999</v>
          </cell>
        </row>
        <row r="133">
          <cell r="A133">
            <v>76550</v>
          </cell>
          <cell r="B133">
            <v>4</v>
          </cell>
          <cell r="C133">
            <v>3817.62</v>
          </cell>
          <cell r="D133">
            <v>763.524</v>
          </cell>
          <cell r="E133">
            <v>0</v>
          </cell>
          <cell r="F133">
            <v>3054.096</v>
          </cell>
        </row>
        <row r="134">
          <cell r="A134">
            <v>77275</v>
          </cell>
          <cell r="B134">
            <v>4</v>
          </cell>
          <cell r="C134">
            <v>5434.61</v>
          </cell>
          <cell r="D134">
            <v>1086.922</v>
          </cell>
          <cell r="E134">
            <v>0</v>
          </cell>
          <cell r="F134">
            <v>4347.6880000000001</v>
          </cell>
        </row>
        <row r="135">
          <cell r="A135">
            <v>77743</v>
          </cell>
          <cell r="B135">
            <v>3</v>
          </cell>
          <cell r="C135">
            <v>3055.08</v>
          </cell>
          <cell r="D135">
            <v>611.01599999999996</v>
          </cell>
          <cell r="E135">
            <v>0</v>
          </cell>
          <cell r="F135">
            <v>2444.0639999999999</v>
          </cell>
        </row>
        <row r="136">
          <cell r="A136">
            <v>77909</v>
          </cell>
          <cell r="B136">
            <v>3</v>
          </cell>
          <cell r="C136">
            <v>263.83999999999997</v>
          </cell>
          <cell r="D136">
            <v>52.768000000000001</v>
          </cell>
          <cell r="E136">
            <v>0</v>
          </cell>
          <cell r="F136">
            <v>211.07199999999997</v>
          </cell>
        </row>
        <row r="137">
          <cell r="A137">
            <v>78611</v>
          </cell>
          <cell r="B137">
            <v>3</v>
          </cell>
          <cell r="C137">
            <v>395.76</v>
          </cell>
          <cell r="D137">
            <v>79.152000000000001</v>
          </cell>
          <cell r="E137">
            <v>0</v>
          </cell>
          <cell r="F137">
            <v>316.608</v>
          </cell>
        </row>
        <row r="138">
          <cell r="A138">
            <v>78778</v>
          </cell>
          <cell r="B138">
            <v>3</v>
          </cell>
          <cell r="C138">
            <v>423.24</v>
          </cell>
          <cell r="D138">
            <v>84.64800000000001</v>
          </cell>
          <cell r="E138">
            <v>0</v>
          </cell>
          <cell r="F138">
            <v>338.59199999999998</v>
          </cell>
        </row>
        <row r="139">
          <cell r="A139">
            <v>78972</v>
          </cell>
          <cell r="B139">
            <v>3</v>
          </cell>
          <cell r="C139">
            <v>105.81</v>
          </cell>
          <cell r="D139">
            <v>21.162000000000003</v>
          </cell>
          <cell r="E139">
            <v>0</v>
          </cell>
          <cell r="F139">
            <v>84.647999999999996</v>
          </cell>
        </row>
        <row r="140">
          <cell r="A140">
            <v>79065</v>
          </cell>
          <cell r="B140">
            <v>3</v>
          </cell>
          <cell r="C140">
            <v>131.91999999999999</v>
          </cell>
          <cell r="D140">
            <v>26.384</v>
          </cell>
          <cell r="E140">
            <v>0</v>
          </cell>
          <cell r="F140">
            <v>105.53599999999999</v>
          </cell>
        </row>
        <row r="141">
          <cell r="A141">
            <v>79855</v>
          </cell>
          <cell r="B141">
            <v>5</v>
          </cell>
          <cell r="C141">
            <v>395.76</v>
          </cell>
          <cell r="D141">
            <v>79.152000000000001</v>
          </cell>
          <cell r="E141">
            <v>0</v>
          </cell>
          <cell r="F141">
            <v>316.608</v>
          </cell>
        </row>
        <row r="142">
          <cell r="A142">
            <v>81078</v>
          </cell>
          <cell r="B142">
            <v>9</v>
          </cell>
          <cell r="C142">
            <v>923.44</v>
          </cell>
          <cell r="D142">
            <v>184.68799999999999</v>
          </cell>
          <cell r="E142">
            <v>0</v>
          </cell>
          <cell r="F142">
            <v>738.75199999999995</v>
          </cell>
        </row>
        <row r="143">
          <cell r="A143">
            <v>81191</v>
          </cell>
          <cell r="B143">
            <v>9</v>
          </cell>
          <cell r="C143">
            <v>527.67999999999995</v>
          </cell>
          <cell r="D143">
            <v>105.536</v>
          </cell>
          <cell r="E143">
            <v>0</v>
          </cell>
          <cell r="F143">
            <v>422.14399999999995</v>
          </cell>
        </row>
        <row r="144">
          <cell r="A144">
            <v>81361</v>
          </cell>
          <cell r="B144">
            <v>10</v>
          </cell>
          <cell r="C144">
            <v>5091.8</v>
          </cell>
          <cell r="D144">
            <v>1018.36</v>
          </cell>
          <cell r="E144">
            <v>0</v>
          </cell>
          <cell r="F144">
            <v>4073.44</v>
          </cell>
        </row>
        <row r="145">
          <cell r="A145">
            <v>81396</v>
          </cell>
          <cell r="B145">
            <v>10</v>
          </cell>
          <cell r="C145">
            <v>2110.7199999999998</v>
          </cell>
          <cell r="D145">
            <v>422.14400000000001</v>
          </cell>
          <cell r="E145">
            <v>0</v>
          </cell>
          <cell r="F145">
            <v>1688.5759999999998</v>
          </cell>
        </row>
        <row r="146">
          <cell r="A146">
            <v>81434</v>
          </cell>
          <cell r="B146">
            <v>9</v>
          </cell>
          <cell r="C146">
            <v>263.83999999999997</v>
          </cell>
          <cell r="D146">
            <v>52.768000000000001</v>
          </cell>
          <cell r="E146">
            <v>0</v>
          </cell>
          <cell r="F146">
            <v>211.07199999999997</v>
          </cell>
        </row>
        <row r="147">
          <cell r="A147">
            <v>81469</v>
          </cell>
          <cell r="B147">
            <v>10</v>
          </cell>
          <cell r="C147">
            <v>923.44</v>
          </cell>
          <cell r="D147">
            <v>184.68799999999999</v>
          </cell>
          <cell r="E147">
            <v>0</v>
          </cell>
          <cell r="F147">
            <v>738.75199999999995</v>
          </cell>
        </row>
        <row r="148">
          <cell r="A148">
            <v>81523</v>
          </cell>
          <cell r="B148">
            <v>11</v>
          </cell>
          <cell r="C148">
            <v>4800.84</v>
          </cell>
          <cell r="D148">
            <v>960.16799999999989</v>
          </cell>
          <cell r="E148">
            <v>0</v>
          </cell>
          <cell r="F148">
            <v>3840.6719999999996</v>
          </cell>
        </row>
        <row r="149">
          <cell r="A149">
            <v>81752</v>
          </cell>
          <cell r="B149">
            <v>11</v>
          </cell>
          <cell r="C149">
            <v>5129.8900000000003</v>
          </cell>
          <cell r="D149">
            <v>1025.9779999999998</v>
          </cell>
          <cell r="E149">
            <v>0</v>
          </cell>
          <cell r="F149">
            <v>4103.9119999999994</v>
          </cell>
        </row>
        <row r="150">
          <cell r="A150">
            <v>81795</v>
          </cell>
          <cell r="B150">
            <v>11</v>
          </cell>
          <cell r="C150">
            <v>1481.34</v>
          </cell>
          <cell r="D150">
            <v>296.26800000000003</v>
          </cell>
          <cell r="E150">
            <v>0</v>
          </cell>
          <cell r="F150">
            <v>1185.0720000000001</v>
          </cell>
        </row>
        <row r="151">
          <cell r="A151">
            <v>81884</v>
          </cell>
          <cell r="B151">
            <v>10</v>
          </cell>
          <cell r="C151">
            <v>2638.4</v>
          </cell>
          <cell r="D151">
            <v>527.67999999999995</v>
          </cell>
          <cell r="E151">
            <v>0</v>
          </cell>
          <cell r="F151">
            <v>2110.7199999999998</v>
          </cell>
        </row>
        <row r="152">
          <cell r="A152">
            <v>81892</v>
          </cell>
          <cell r="B152">
            <v>11</v>
          </cell>
          <cell r="C152">
            <v>2374.56</v>
          </cell>
          <cell r="D152">
            <v>474.91200000000003</v>
          </cell>
          <cell r="E152">
            <v>0</v>
          </cell>
          <cell r="F152">
            <v>1899.6479999999999</v>
          </cell>
        </row>
        <row r="153">
          <cell r="A153">
            <v>82279</v>
          </cell>
          <cell r="B153">
            <v>2</v>
          </cell>
          <cell r="C153">
            <v>1058.0999999999999</v>
          </cell>
          <cell r="D153">
            <v>211.62</v>
          </cell>
          <cell r="E153">
            <v>0</v>
          </cell>
          <cell r="F153">
            <v>846.48</v>
          </cell>
        </row>
        <row r="154">
          <cell r="A154">
            <v>84417</v>
          </cell>
          <cell r="B154">
            <v>4</v>
          </cell>
          <cell r="C154">
            <v>105.81</v>
          </cell>
          <cell r="D154">
            <v>21.162000000000003</v>
          </cell>
          <cell r="E154">
            <v>0</v>
          </cell>
          <cell r="F154">
            <v>84.647999999999996</v>
          </cell>
        </row>
        <row r="155">
          <cell r="A155">
            <v>85146</v>
          </cell>
          <cell r="B155">
            <v>5</v>
          </cell>
          <cell r="C155">
            <v>317.43</v>
          </cell>
          <cell r="D155">
            <v>63.486000000000004</v>
          </cell>
          <cell r="E155">
            <v>0</v>
          </cell>
          <cell r="F155">
            <v>253.94400000000002</v>
          </cell>
        </row>
        <row r="156">
          <cell r="A156">
            <v>86215</v>
          </cell>
          <cell r="B156">
            <v>6</v>
          </cell>
          <cell r="C156">
            <v>527.67999999999995</v>
          </cell>
          <cell r="D156">
            <v>105.536</v>
          </cell>
          <cell r="E156">
            <v>0</v>
          </cell>
          <cell r="F156">
            <v>422.14399999999995</v>
          </cell>
        </row>
        <row r="157">
          <cell r="A157">
            <v>88102</v>
          </cell>
          <cell r="B157">
            <v>8</v>
          </cell>
          <cell r="C157">
            <v>263.83999999999997</v>
          </cell>
          <cell r="D157">
            <v>52.768000000000001</v>
          </cell>
          <cell r="E157">
            <v>0</v>
          </cell>
          <cell r="F157">
            <v>211.07199999999997</v>
          </cell>
        </row>
        <row r="158">
          <cell r="A158">
            <v>88579</v>
          </cell>
          <cell r="B158">
            <v>8</v>
          </cell>
          <cell r="C158">
            <v>395.76</v>
          </cell>
          <cell r="D158">
            <v>79.152000000000001</v>
          </cell>
          <cell r="E158">
            <v>0</v>
          </cell>
          <cell r="F158">
            <v>316.608</v>
          </cell>
        </row>
        <row r="159">
          <cell r="A159" t="str">
            <v>TOTAL</v>
          </cell>
          <cell r="C159">
            <v>338920.7900000001</v>
          </cell>
          <cell r="D159">
            <v>67784.157999999894</v>
          </cell>
          <cell r="E159">
            <v>0</v>
          </cell>
          <cell r="F159">
            <v>271136.63199999958</v>
          </cell>
        </row>
      </sheetData>
      <sheetData sheetId="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ment Control Template"/>
      <sheetName val="Keys &amp; Info"/>
      <sheetName val="Employment_Control_Template"/>
      <sheetName val="Keys_&amp;_Info"/>
    </sheetNames>
    <sheetDataSet>
      <sheetData sheetId="0"/>
      <sheetData sheetId="1">
        <row r="2">
          <cell r="A2" t="str">
            <v>Permanent</v>
          </cell>
          <cell r="C2" t="str">
            <v>Full Time</v>
          </cell>
          <cell r="D2" t="str">
            <v xml:space="preserve">Management Administration </v>
          </cell>
          <cell r="F2" t="str">
            <v>Existing budget Allocation</v>
          </cell>
          <cell r="G2" t="str">
            <v>Approved</v>
          </cell>
          <cell r="H2" t="str">
            <v>Standard</v>
          </cell>
          <cell r="I2" t="str">
            <v>New Submission</v>
          </cell>
          <cell r="J2" t="str">
            <v>Cost Neutral</v>
          </cell>
          <cell r="K2" t="str">
            <v>Yes</v>
          </cell>
        </row>
        <row r="3">
          <cell r="A3" t="str">
            <v>Locum</v>
          </cell>
          <cell r="B3" t="str">
            <v>Replacement</v>
          </cell>
          <cell r="C3" t="str">
            <v>Part Time</v>
          </cell>
          <cell r="D3" t="str">
            <v>Consultant</v>
          </cell>
          <cell r="F3" t="str">
            <v>Unfunded</v>
          </cell>
          <cell r="G3" t="str">
            <v>Rejected</v>
          </cell>
          <cell r="H3" t="str">
            <v>Urgent</v>
          </cell>
          <cell r="I3" t="str">
            <v>Re-submission</v>
          </cell>
          <cell r="J3" t="str">
            <v>Cost Increase</v>
          </cell>
          <cell r="K3" t="str">
            <v>No</v>
          </cell>
        </row>
        <row r="4">
          <cell r="A4" t="str">
            <v>Specified Purpose</v>
          </cell>
          <cell r="B4" t="str">
            <v>Agency Conversion</v>
          </cell>
          <cell r="C4" t="str">
            <v>Locum</v>
          </cell>
          <cell r="D4" t="str">
            <v>NCHD</v>
          </cell>
          <cell r="F4" t="str">
            <v>Grant</v>
          </cell>
          <cell r="G4" t="str">
            <v>Pended</v>
          </cell>
          <cell r="J4" t="str">
            <v>Cost Saving</v>
          </cell>
        </row>
        <row r="5">
          <cell r="A5" t="str">
            <v>Fixed Term</v>
          </cell>
          <cell r="B5" t="str">
            <v>Retirement</v>
          </cell>
          <cell r="D5" t="str">
            <v xml:space="preserve">Nursing </v>
          </cell>
          <cell r="F5" t="str">
            <v>Other</v>
          </cell>
        </row>
        <row r="6">
          <cell r="A6" t="str">
            <v>Regrade</v>
          </cell>
          <cell r="B6" t="str">
            <v>Increase in Hours</v>
          </cell>
          <cell r="D6" t="str">
            <v>H&amp;SCP's</v>
          </cell>
        </row>
        <row r="7">
          <cell r="A7" t="str">
            <v>Other</v>
          </cell>
          <cell r="B7" t="str">
            <v>Long Term Sick Leave Paid</v>
          </cell>
          <cell r="D7" t="str">
            <v xml:space="preserve">Gen Support Services </v>
          </cell>
        </row>
        <row r="8">
          <cell r="B8" t="str">
            <v>Long Term Sick Leave Unpaid</v>
          </cell>
          <cell r="D8" t="str">
            <v>Other Patient &amp; Client Group</v>
          </cell>
        </row>
        <row r="9">
          <cell r="B9" t="str">
            <v>Maternity Leave</v>
          </cell>
        </row>
        <row r="10">
          <cell r="B10" t="str">
            <v>Other Leave</v>
          </cell>
        </row>
        <row r="11">
          <cell r="B11" t="str">
            <v>Promotion</v>
          </cell>
        </row>
        <row r="12">
          <cell r="B12" t="str">
            <v>Secondment</v>
          </cell>
        </row>
        <row r="13">
          <cell r="B13" t="str">
            <v>Other</v>
          </cell>
        </row>
      </sheetData>
      <sheetData sheetId="2"/>
      <sheetData sheetId="3">
        <row r="2">
          <cell r="A2" t="str">
            <v>Permanent</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1">
          <cell r="A1" t="str">
            <v>GMS NUMBER</v>
          </cell>
          <cell r="B1" t="str">
            <v>FORENAME</v>
          </cell>
          <cell r="C1" t="str">
            <v>SURNAME</v>
          </cell>
          <cell r="D1" t="str">
            <v>HB NUMBER</v>
          </cell>
          <cell r="E1" t="str">
            <v>ING COST</v>
          </cell>
          <cell r="F1" t="str">
            <v>DISPENSING FEE</v>
          </cell>
          <cell r="G1" t="str">
            <v>MDA FEE</v>
          </cell>
          <cell r="H1" t="str">
            <v>PATIENT CARE FEE</v>
          </cell>
          <cell r="I1" t="str">
            <v>GROSS AMOUNT</v>
          </cell>
          <cell r="J1" t="str">
            <v>WITHHOLDING TAX</v>
          </cell>
          <cell r="K1" t="str">
            <v>ADJUSTMENTS</v>
          </cell>
          <cell r="L1" t="str">
            <v>PAYMENT AMOUNT</v>
          </cell>
        </row>
        <row r="2">
          <cell r="A2">
            <v>10013</v>
          </cell>
          <cell r="B2" t="str">
            <v>ODC CHEMIST LTD</v>
          </cell>
          <cell r="C2" t="str">
            <v>UNIT 5 TALLAGHT SHOP.CTRE</v>
          </cell>
          <cell r="D2">
            <v>10</v>
          </cell>
          <cell r="E2">
            <v>400.05</v>
          </cell>
          <cell r="F2">
            <v>0</v>
          </cell>
          <cell r="G2">
            <v>92.04</v>
          </cell>
          <cell r="H2">
            <v>213.3</v>
          </cell>
          <cell r="I2">
            <v>705.3900000000001</v>
          </cell>
          <cell r="J2">
            <v>61.07</v>
          </cell>
          <cell r="K2">
            <v>0</v>
          </cell>
          <cell r="L2">
            <v>644.32000000000005</v>
          </cell>
        </row>
        <row r="3">
          <cell r="A3">
            <v>10020</v>
          </cell>
          <cell r="B3" t="str">
            <v>WEMBAR CO LTD</v>
          </cell>
          <cell r="C3" t="str">
            <v>T/A MCCABES PHARMACY</v>
          </cell>
          <cell r="D3">
            <v>9</v>
          </cell>
          <cell r="E3">
            <v>1249.07</v>
          </cell>
          <cell r="F3">
            <v>365.42</v>
          </cell>
          <cell r="G3">
            <v>469.38</v>
          </cell>
          <cell r="H3">
            <v>1115.01</v>
          </cell>
          <cell r="I3">
            <v>3198.88</v>
          </cell>
          <cell r="J3">
            <v>389.96</v>
          </cell>
          <cell r="K3">
            <v>0</v>
          </cell>
          <cell r="L3">
            <v>2808.92</v>
          </cell>
        </row>
        <row r="4">
          <cell r="A4">
            <v>10030</v>
          </cell>
          <cell r="B4" t="str">
            <v>DERMOT MORAN</v>
          </cell>
          <cell r="C4" t="str">
            <v>(FIRHOUSE) LTD</v>
          </cell>
          <cell r="D4">
            <v>10</v>
          </cell>
          <cell r="E4">
            <v>351.69</v>
          </cell>
          <cell r="F4">
            <v>30.2</v>
          </cell>
          <cell r="G4">
            <v>119.65</v>
          </cell>
          <cell r="H4">
            <v>341.28</v>
          </cell>
          <cell r="I4">
            <v>842.81999999999994</v>
          </cell>
          <cell r="J4">
            <v>98.23</v>
          </cell>
          <cell r="K4">
            <v>0</v>
          </cell>
          <cell r="L4">
            <v>744.58999999999992</v>
          </cell>
        </row>
        <row r="5">
          <cell r="A5">
            <v>10068</v>
          </cell>
          <cell r="B5" t="str">
            <v>MOUNTTOWN PHARMACY..</v>
          </cell>
          <cell r="C5" t="str">
            <v>LTD.........</v>
          </cell>
          <cell r="D5">
            <v>9</v>
          </cell>
          <cell r="E5">
            <v>33.86</v>
          </cell>
          <cell r="F5">
            <v>9.06</v>
          </cell>
          <cell r="G5">
            <v>18.41</v>
          </cell>
          <cell r="H5">
            <v>0</v>
          </cell>
          <cell r="I5">
            <v>61.33</v>
          </cell>
          <cell r="J5">
            <v>5.49</v>
          </cell>
          <cell r="K5">
            <v>0</v>
          </cell>
          <cell r="L5">
            <v>55.839999999999996</v>
          </cell>
        </row>
        <row r="6">
          <cell r="A6">
            <v>10081</v>
          </cell>
          <cell r="B6" t="str">
            <v>WEMBAR</v>
          </cell>
          <cell r="C6" t="str">
            <v>CO. LTD.,</v>
          </cell>
          <cell r="D6">
            <v>11</v>
          </cell>
          <cell r="E6">
            <v>970.41</v>
          </cell>
          <cell r="F6">
            <v>667.42</v>
          </cell>
          <cell r="G6">
            <v>404.96</v>
          </cell>
          <cell r="H6">
            <v>922.5</v>
          </cell>
          <cell r="I6">
            <v>2965.29</v>
          </cell>
          <cell r="J6">
            <v>398.98</v>
          </cell>
          <cell r="K6">
            <v>0</v>
          </cell>
          <cell r="L6">
            <v>2566.31</v>
          </cell>
        </row>
        <row r="7">
          <cell r="A7">
            <v>10138</v>
          </cell>
          <cell r="B7" t="str">
            <v>MR JAMES B</v>
          </cell>
          <cell r="C7" t="str">
            <v>CONNOLLY</v>
          </cell>
          <cell r="D7">
            <v>10</v>
          </cell>
          <cell r="E7">
            <v>57.79</v>
          </cell>
          <cell r="F7">
            <v>15.1</v>
          </cell>
          <cell r="G7">
            <v>23.01</v>
          </cell>
          <cell r="H7">
            <v>42.66</v>
          </cell>
          <cell r="I7">
            <v>138.56</v>
          </cell>
          <cell r="J7">
            <v>16.149999999999999</v>
          </cell>
          <cell r="K7">
            <v>0</v>
          </cell>
          <cell r="L7">
            <v>122.41</v>
          </cell>
        </row>
        <row r="8">
          <cell r="A8">
            <v>10139</v>
          </cell>
          <cell r="B8" t="str">
            <v>P.J.</v>
          </cell>
          <cell r="C8" t="str">
            <v>MC GLEENAN LTD.,</v>
          </cell>
          <cell r="D8">
            <v>9</v>
          </cell>
          <cell r="E8">
            <v>500.76</v>
          </cell>
          <cell r="F8">
            <v>446.96</v>
          </cell>
          <cell r="G8">
            <v>179.47</v>
          </cell>
          <cell r="H8">
            <v>517.77</v>
          </cell>
          <cell r="I8">
            <v>1644.96</v>
          </cell>
          <cell r="J8">
            <v>228.84</v>
          </cell>
          <cell r="K8">
            <v>0</v>
          </cell>
          <cell r="L8">
            <v>1416.1200000000001</v>
          </cell>
        </row>
        <row r="9">
          <cell r="A9">
            <v>10140</v>
          </cell>
          <cell r="B9" t="str">
            <v>KATARI LTD</v>
          </cell>
          <cell r="C9" t="str">
            <v>T/A PHARMACY O'REILLY</v>
          </cell>
          <cell r="D9">
            <v>11</v>
          </cell>
          <cell r="E9">
            <v>289.81</v>
          </cell>
          <cell r="F9">
            <v>0</v>
          </cell>
          <cell r="G9">
            <v>110.44</v>
          </cell>
          <cell r="H9">
            <v>255.96</v>
          </cell>
          <cell r="I9">
            <v>656.21</v>
          </cell>
          <cell r="J9">
            <v>73.28</v>
          </cell>
          <cell r="K9">
            <v>0</v>
          </cell>
          <cell r="L9">
            <v>582.93000000000006</v>
          </cell>
        </row>
        <row r="10">
          <cell r="A10">
            <v>10144</v>
          </cell>
          <cell r="B10" t="str">
            <v>MEATH STREET</v>
          </cell>
          <cell r="C10" t="str">
            <v>PHARMACY LTD</v>
          </cell>
          <cell r="D10">
            <v>10</v>
          </cell>
          <cell r="E10">
            <v>2896.29</v>
          </cell>
          <cell r="F10">
            <v>1244.24</v>
          </cell>
          <cell r="G10">
            <v>1067.6199999999999</v>
          </cell>
          <cell r="H10">
            <v>2747.79</v>
          </cell>
          <cell r="I10">
            <v>7955.94</v>
          </cell>
          <cell r="J10">
            <v>1011.93</v>
          </cell>
          <cell r="K10">
            <v>0</v>
          </cell>
          <cell r="L10">
            <v>6944.0099999999993</v>
          </cell>
        </row>
        <row r="11">
          <cell r="A11">
            <v>10145</v>
          </cell>
          <cell r="B11" t="str">
            <v>HICKEY PHARMACY</v>
          </cell>
          <cell r="C11" t="str">
            <v>GROUP LTD.,</v>
          </cell>
          <cell r="D11">
            <v>10</v>
          </cell>
          <cell r="E11">
            <v>309.05</v>
          </cell>
          <cell r="F11">
            <v>24.16</v>
          </cell>
          <cell r="G11">
            <v>110.44</v>
          </cell>
          <cell r="H11">
            <v>213.3</v>
          </cell>
          <cell r="I11">
            <v>656.95</v>
          </cell>
          <cell r="J11">
            <v>69.58</v>
          </cell>
          <cell r="K11">
            <v>0</v>
          </cell>
          <cell r="L11">
            <v>587.37</v>
          </cell>
        </row>
        <row r="12">
          <cell r="A12">
            <v>10158</v>
          </cell>
          <cell r="B12" t="str">
            <v>OPTIPHARM LIMITED</v>
          </cell>
          <cell r="C12" t="str">
            <v>T/A MOORES PHARMACY</v>
          </cell>
          <cell r="D12">
            <v>10</v>
          </cell>
          <cell r="E12">
            <v>1783.64</v>
          </cell>
          <cell r="F12">
            <v>443.94</v>
          </cell>
          <cell r="G12">
            <v>699.47</v>
          </cell>
          <cell r="H12">
            <v>1456.29</v>
          </cell>
          <cell r="I12">
            <v>4383.34</v>
          </cell>
          <cell r="J12">
            <v>519.94000000000005</v>
          </cell>
          <cell r="K12">
            <v>0</v>
          </cell>
          <cell r="L12">
            <v>3863.4</v>
          </cell>
        </row>
        <row r="13">
          <cell r="A13">
            <v>10163</v>
          </cell>
          <cell r="B13" t="str">
            <v>FITZMAURICE</v>
          </cell>
          <cell r="C13" t="str">
            <v>CHEMISTS LTD.,</v>
          </cell>
          <cell r="D13">
            <v>11</v>
          </cell>
          <cell r="E13">
            <v>757.81</v>
          </cell>
          <cell r="F13">
            <v>15.1</v>
          </cell>
          <cell r="G13">
            <v>253.1</v>
          </cell>
          <cell r="H13">
            <v>469.26</v>
          </cell>
          <cell r="I13">
            <v>1495.27</v>
          </cell>
          <cell r="J13">
            <v>147.49</v>
          </cell>
          <cell r="K13">
            <v>0</v>
          </cell>
          <cell r="L13">
            <v>1347.78</v>
          </cell>
        </row>
        <row r="14">
          <cell r="A14">
            <v>10170</v>
          </cell>
          <cell r="B14" t="str">
            <v>AC</v>
          </cell>
          <cell r="C14" t="str">
            <v>BOLES LTD</v>
          </cell>
          <cell r="D14">
            <v>10</v>
          </cell>
          <cell r="E14">
            <v>5656.02</v>
          </cell>
          <cell r="F14">
            <v>1966.02</v>
          </cell>
          <cell r="G14">
            <v>1693.46</v>
          </cell>
          <cell r="H14">
            <v>3834</v>
          </cell>
          <cell r="I14">
            <v>13149.5</v>
          </cell>
          <cell r="J14">
            <v>1498.7</v>
          </cell>
          <cell r="K14">
            <v>0</v>
          </cell>
          <cell r="L14">
            <v>11650.8</v>
          </cell>
        </row>
        <row r="15">
          <cell r="A15">
            <v>10189</v>
          </cell>
          <cell r="B15" t="str">
            <v>AC</v>
          </cell>
          <cell r="C15" t="str">
            <v>BOLES LTD</v>
          </cell>
          <cell r="D15">
            <v>10</v>
          </cell>
          <cell r="E15">
            <v>3558.04</v>
          </cell>
          <cell r="F15">
            <v>890.9</v>
          </cell>
          <cell r="G15">
            <v>1081.42</v>
          </cell>
          <cell r="H15">
            <v>2480.13</v>
          </cell>
          <cell r="I15">
            <v>8010.49</v>
          </cell>
          <cell r="J15">
            <v>890.49</v>
          </cell>
          <cell r="K15">
            <v>0</v>
          </cell>
          <cell r="L15">
            <v>7120</v>
          </cell>
        </row>
        <row r="16">
          <cell r="A16">
            <v>10206</v>
          </cell>
          <cell r="B16" t="str">
            <v>CRUMLIN PHARMACY LTD</v>
          </cell>
          <cell r="C16" t="str">
            <v>T/A REMEDI - CRUMLIN</v>
          </cell>
          <cell r="D16">
            <v>10</v>
          </cell>
          <cell r="E16">
            <v>2350.83</v>
          </cell>
          <cell r="F16">
            <v>3013.96</v>
          </cell>
          <cell r="G16">
            <v>906.55</v>
          </cell>
          <cell r="H16">
            <v>2686.95</v>
          </cell>
          <cell r="I16">
            <v>8958.2900000000009</v>
          </cell>
          <cell r="J16">
            <v>1321.49</v>
          </cell>
          <cell r="K16">
            <v>0</v>
          </cell>
          <cell r="L16">
            <v>7636.8000000000011</v>
          </cell>
        </row>
        <row r="17">
          <cell r="A17">
            <v>10224</v>
          </cell>
          <cell r="B17" t="str">
            <v>ARDILAUN PHARMACY</v>
          </cell>
          <cell r="C17" t="str">
            <v>LIMITED</v>
          </cell>
          <cell r="D17">
            <v>10</v>
          </cell>
          <cell r="E17">
            <v>746.79</v>
          </cell>
          <cell r="F17">
            <v>413.74</v>
          </cell>
          <cell r="G17">
            <v>326.73</v>
          </cell>
          <cell r="H17">
            <v>795.6</v>
          </cell>
          <cell r="I17">
            <v>2282.86</v>
          </cell>
          <cell r="J17">
            <v>307.20999999999998</v>
          </cell>
          <cell r="K17">
            <v>0</v>
          </cell>
          <cell r="L17">
            <v>1975.65</v>
          </cell>
        </row>
        <row r="18">
          <cell r="A18">
            <v>10231</v>
          </cell>
          <cell r="B18" t="str">
            <v>BIBOLA LTD</v>
          </cell>
          <cell r="C18" t="str">
            <v>T/A ST.JAMES LATE NIGHT</v>
          </cell>
          <cell r="D18">
            <v>10</v>
          </cell>
          <cell r="E18">
            <v>1744.85</v>
          </cell>
          <cell r="F18">
            <v>392.6</v>
          </cell>
          <cell r="G18">
            <v>575.23</v>
          </cell>
          <cell r="H18">
            <v>1385.91</v>
          </cell>
          <cell r="I18">
            <v>4098.59</v>
          </cell>
          <cell r="J18">
            <v>470.75</v>
          </cell>
          <cell r="K18">
            <v>0</v>
          </cell>
          <cell r="L18">
            <v>3627.84</v>
          </cell>
        </row>
        <row r="19">
          <cell r="A19">
            <v>10232</v>
          </cell>
          <cell r="B19" t="str">
            <v>HICKEYS PHARMACY</v>
          </cell>
          <cell r="C19" t="str">
            <v>GROUP LTD</v>
          </cell>
          <cell r="D19">
            <v>11</v>
          </cell>
          <cell r="E19">
            <v>2168.02</v>
          </cell>
          <cell r="F19">
            <v>1446.58</v>
          </cell>
          <cell r="G19">
            <v>832.93</v>
          </cell>
          <cell r="H19">
            <v>2029.5</v>
          </cell>
          <cell r="I19">
            <v>6477.03</v>
          </cell>
          <cell r="J19">
            <v>861.8</v>
          </cell>
          <cell r="K19">
            <v>0</v>
          </cell>
          <cell r="L19">
            <v>5615.23</v>
          </cell>
        </row>
        <row r="20">
          <cell r="A20">
            <v>10271</v>
          </cell>
          <cell r="B20" t="str">
            <v>GORMLEY MEDICARE</v>
          </cell>
          <cell r="C20" t="str">
            <v>(IRELAND) LTD</v>
          </cell>
          <cell r="D20">
            <v>9</v>
          </cell>
          <cell r="E20">
            <v>196.34</v>
          </cell>
          <cell r="F20">
            <v>147.97999999999999</v>
          </cell>
          <cell r="G20">
            <v>124.25</v>
          </cell>
          <cell r="H20">
            <v>234.09</v>
          </cell>
          <cell r="I20">
            <v>702.66</v>
          </cell>
          <cell r="J20">
            <v>101.26</v>
          </cell>
          <cell r="K20">
            <v>0</v>
          </cell>
          <cell r="L20">
            <v>601.4</v>
          </cell>
        </row>
        <row r="21">
          <cell r="A21">
            <v>10278</v>
          </cell>
          <cell r="B21" t="str">
            <v>JOHN &amp; LORETO</v>
          </cell>
          <cell r="C21" t="str">
            <v>BARRY,</v>
          </cell>
          <cell r="D21">
            <v>10</v>
          </cell>
          <cell r="E21">
            <v>128.02000000000001</v>
          </cell>
          <cell r="F21">
            <v>0</v>
          </cell>
          <cell r="G21">
            <v>55.22</v>
          </cell>
          <cell r="H21">
            <v>127.98</v>
          </cell>
          <cell r="I21">
            <v>311.22000000000003</v>
          </cell>
          <cell r="J21">
            <v>36.64</v>
          </cell>
          <cell r="K21">
            <v>0</v>
          </cell>
          <cell r="L21">
            <v>274.58000000000004</v>
          </cell>
        </row>
        <row r="22">
          <cell r="A22">
            <v>10286</v>
          </cell>
          <cell r="B22" t="str">
            <v>DARGLE</v>
          </cell>
          <cell r="C22" t="str">
            <v>PHARMACIES LTD</v>
          </cell>
          <cell r="D22">
            <v>9</v>
          </cell>
          <cell r="E22">
            <v>243.59</v>
          </cell>
          <cell r="F22">
            <v>302</v>
          </cell>
          <cell r="G22">
            <v>105.84</v>
          </cell>
          <cell r="H22">
            <v>290.61</v>
          </cell>
          <cell r="I22">
            <v>942.04000000000008</v>
          </cell>
          <cell r="J22">
            <v>139.69</v>
          </cell>
          <cell r="K22">
            <v>0</v>
          </cell>
          <cell r="L22">
            <v>802.35000000000014</v>
          </cell>
        </row>
        <row r="23">
          <cell r="A23">
            <v>10332</v>
          </cell>
          <cell r="B23" t="str">
            <v>MC ARDLES</v>
          </cell>
          <cell r="C23" t="str">
            <v>PHARMACY LTD.</v>
          </cell>
          <cell r="D23">
            <v>11</v>
          </cell>
          <cell r="E23">
            <v>1622.84</v>
          </cell>
          <cell r="F23">
            <v>1002.64</v>
          </cell>
          <cell r="G23">
            <v>556.82000000000005</v>
          </cell>
          <cell r="H23">
            <v>1327.23</v>
          </cell>
          <cell r="I23">
            <v>4509.5300000000007</v>
          </cell>
          <cell r="J23">
            <v>577.34</v>
          </cell>
          <cell r="K23">
            <v>0</v>
          </cell>
          <cell r="L23">
            <v>3932.1900000000005</v>
          </cell>
        </row>
        <row r="24">
          <cell r="A24">
            <v>10371</v>
          </cell>
          <cell r="B24" t="str">
            <v>HILTONS</v>
          </cell>
          <cell r="C24" t="str">
            <v>PHARMACY LTD</v>
          </cell>
          <cell r="D24">
            <v>9</v>
          </cell>
          <cell r="E24">
            <v>841.35</v>
          </cell>
          <cell r="F24">
            <v>637.22</v>
          </cell>
          <cell r="G24">
            <v>299.12</v>
          </cell>
          <cell r="H24">
            <v>1007.82</v>
          </cell>
          <cell r="I24">
            <v>2785.51</v>
          </cell>
          <cell r="J24">
            <v>388.83</v>
          </cell>
          <cell r="K24">
            <v>0</v>
          </cell>
          <cell r="L24">
            <v>2396.6800000000003</v>
          </cell>
        </row>
        <row r="25">
          <cell r="A25">
            <v>10391</v>
          </cell>
          <cell r="B25" t="str">
            <v>REILLY'S PHARMACY</v>
          </cell>
          <cell r="C25" t="str">
            <v>CLONDALKIN LTD</v>
          </cell>
          <cell r="D25">
            <v>10</v>
          </cell>
          <cell r="E25">
            <v>306.07</v>
          </cell>
          <cell r="F25">
            <v>72.48</v>
          </cell>
          <cell r="G25">
            <v>165.66</v>
          </cell>
          <cell r="H25">
            <v>383.94</v>
          </cell>
          <cell r="I25">
            <v>928.15000000000009</v>
          </cell>
          <cell r="J25">
            <v>124.42</v>
          </cell>
          <cell r="K25">
            <v>0</v>
          </cell>
          <cell r="L25">
            <v>803.73000000000013</v>
          </cell>
        </row>
        <row r="26">
          <cell r="A26">
            <v>10405</v>
          </cell>
          <cell r="B26" t="str">
            <v>MR. GERARD</v>
          </cell>
          <cell r="C26" t="str">
            <v>MOORE,</v>
          </cell>
          <cell r="D26">
            <v>10</v>
          </cell>
          <cell r="E26">
            <v>96.01</v>
          </cell>
          <cell r="F26">
            <v>12.08</v>
          </cell>
          <cell r="G26">
            <v>18.41</v>
          </cell>
          <cell r="H26">
            <v>42.66</v>
          </cell>
          <cell r="I26">
            <v>169.16</v>
          </cell>
          <cell r="J26">
            <v>14.63</v>
          </cell>
          <cell r="K26">
            <v>0</v>
          </cell>
          <cell r="L26">
            <v>154.53</v>
          </cell>
        </row>
        <row r="27">
          <cell r="A27">
            <v>10445</v>
          </cell>
          <cell r="B27" t="str">
            <v>M DAVIS &amp; CO LTD</v>
          </cell>
          <cell r="C27" t="str">
            <v>T/A M. DAVIS &amp; CO LTD</v>
          </cell>
          <cell r="D27">
            <v>11</v>
          </cell>
          <cell r="E27">
            <v>1964.31</v>
          </cell>
          <cell r="F27">
            <v>736.88</v>
          </cell>
          <cell r="G27">
            <v>717.88</v>
          </cell>
          <cell r="H27">
            <v>1548.54</v>
          </cell>
          <cell r="I27">
            <v>4967.6100000000006</v>
          </cell>
          <cell r="J27">
            <v>600.66</v>
          </cell>
          <cell r="K27">
            <v>0</v>
          </cell>
          <cell r="L27">
            <v>4366.9500000000007</v>
          </cell>
        </row>
        <row r="28">
          <cell r="A28">
            <v>10448</v>
          </cell>
          <cell r="B28" t="str">
            <v>CORR'S</v>
          </cell>
          <cell r="C28" t="str">
            <v>PHARMACY (CLONSHAUGH)LTD.</v>
          </cell>
          <cell r="D28">
            <v>11</v>
          </cell>
          <cell r="E28">
            <v>3750.84</v>
          </cell>
          <cell r="F28">
            <v>2222.7199999999998</v>
          </cell>
          <cell r="G28">
            <v>1297.71</v>
          </cell>
          <cell r="H28">
            <v>3179.16</v>
          </cell>
          <cell r="I28">
            <v>10450.43</v>
          </cell>
          <cell r="J28">
            <v>1339.92</v>
          </cell>
          <cell r="K28">
            <v>0</v>
          </cell>
          <cell r="L28">
            <v>9110.51</v>
          </cell>
        </row>
        <row r="29">
          <cell r="A29">
            <v>10452</v>
          </cell>
          <cell r="B29" t="str">
            <v>UNICARE PHARMACY LTD</v>
          </cell>
          <cell r="C29" t="str">
            <v>T/A UNICARE PHARMACY</v>
          </cell>
          <cell r="D29">
            <v>10</v>
          </cell>
          <cell r="E29">
            <v>1017.37</v>
          </cell>
          <cell r="F29">
            <v>425.82</v>
          </cell>
          <cell r="G29">
            <v>395.75</v>
          </cell>
          <cell r="H29">
            <v>1357.11</v>
          </cell>
          <cell r="I29">
            <v>3196.05</v>
          </cell>
          <cell r="J29">
            <v>435.74</v>
          </cell>
          <cell r="K29">
            <v>0</v>
          </cell>
          <cell r="L29">
            <v>2760.3100000000004</v>
          </cell>
        </row>
        <row r="30">
          <cell r="A30">
            <v>10460</v>
          </cell>
          <cell r="B30" t="str">
            <v>UNICARE PHARMACY LTD</v>
          </cell>
          <cell r="C30" t="str">
            <v>T/A UNICARE PHARMACY</v>
          </cell>
          <cell r="D30">
            <v>10</v>
          </cell>
          <cell r="E30">
            <v>305.26</v>
          </cell>
          <cell r="F30">
            <v>24.16</v>
          </cell>
          <cell r="G30">
            <v>101.24</v>
          </cell>
          <cell r="H30">
            <v>298.62</v>
          </cell>
          <cell r="I30">
            <v>729.28</v>
          </cell>
          <cell r="J30">
            <v>84.8</v>
          </cell>
          <cell r="K30">
            <v>0</v>
          </cell>
          <cell r="L30">
            <v>644.48</v>
          </cell>
        </row>
        <row r="31">
          <cell r="A31">
            <v>10472</v>
          </cell>
          <cell r="B31" t="str">
            <v>DAN O'KEEFFE</v>
          </cell>
          <cell r="C31" t="str">
            <v>PHARMACY LTD.,</v>
          </cell>
          <cell r="D31">
            <v>11</v>
          </cell>
          <cell r="E31">
            <v>1323.67</v>
          </cell>
          <cell r="F31">
            <v>1223.0999999999999</v>
          </cell>
          <cell r="G31">
            <v>589.03</v>
          </cell>
          <cell r="H31">
            <v>1462.14</v>
          </cell>
          <cell r="I31">
            <v>4597.9400000000005</v>
          </cell>
          <cell r="J31">
            <v>654.85</v>
          </cell>
          <cell r="K31">
            <v>0</v>
          </cell>
          <cell r="L31">
            <v>3943.0900000000006</v>
          </cell>
        </row>
        <row r="32">
          <cell r="A32">
            <v>10475</v>
          </cell>
          <cell r="B32" t="str">
            <v>UNICARE PHARMACY LTD</v>
          </cell>
          <cell r="C32" t="str">
            <v>T/A UNICARE PHARMACY</v>
          </cell>
          <cell r="D32">
            <v>11</v>
          </cell>
          <cell r="E32">
            <v>600.11</v>
          </cell>
          <cell r="F32">
            <v>54.36</v>
          </cell>
          <cell r="G32">
            <v>193.28</v>
          </cell>
          <cell r="H32">
            <v>469.26</v>
          </cell>
          <cell r="I32">
            <v>1317.01</v>
          </cell>
          <cell r="J32">
            <v>143.38</v>
          </cell>
          <cell r="K32">
            <v>0</v>
          </cell>
          <cell r="L32">
            <v>1173.6300000000001</v>
          </cell>
        </row>
        <row r="33">
          <cell r="A33">
            <v>10485</v>
          </cell>
          <cell r="B33" t="str">
            <v>UNICARE PHARMACY LTD</v>
          </cell>
          <cell r="C33" t="str">
            <v>T/A UNICARE PHARMACY</v>
          </cell>
          <cell r="D33">
            <v>11</v>
          </cell>
          <cell r="E33">
            <v>1899.74</v>
          </cell>
          <cell r="F33">
            <v>682.52</v>
          </cell>
          <cell r="G33">
            <v>681.07</v>
          </cell>
          <cell r="H33">
            <v>1420.56</v>
          </cell>
          <cell r="I33">
            <v>4683.8900000000003</v>
          </cell>
          <cell r="J33">
            <v>556.83000000000004</v>
          </cell>
          <cell r="K33">
            <v>0</v>
          </cell>
          <cell r="L33">
            <v>4127.0600000000004</v>
          </cell>
        </row>
        <row r="34">
          <cell r="A34">
            <v>10499</v>
          </cell>
          <cell r="B34" t="str">
            <v>MR. DENIS HICKEY &amp;</v>
          </cell>
          <cell r="C34" t="str">
            <v>MS. GERALDINE HICKEY,</v>
          </cell>
          <cell r="D34">
            <v>11</v>
          </cell>
          <cell r="E34">
            <v>110.95</v>
          </cell>
          <cell r="F34">
            <v>0</v>
          </cell>
          <cell r="G34">
            <v>50.62</v>
          </cell>
          <cell r="H34">
            <v>127.98</v>
          </cell>
          <cell r="I34">
            <v>289.55</v>
          </cell>
          <cell r="J34">
            <v>35.72</v>
          </cell>
          <cell r="K34">
            <v>0</v>
          </cell>
          <cell r="L34">
            <v>253.83</v>
          </cell>
        </row>
        <row r="35">
          <cell r="A35">
            <v>10505</v>
          </cell>
          <cell r="B35" t="str">
            <v>HARTSTOWN</v>
          </cell>
          <cell r="C35" t="str">
            <v>PHARMACY LTD</v>
          </cell>
          <cell r="D35">
            <v>11</v>
          </cell>
          <cell r="E35">
            <v>188.02</v>
          </cell>
          <cell r="F35">
            <v>90.6</v>
          </cell>
          <cell r="G35">
            <v>46.02</v>
          </cell>
          <cell r="H35">
            <v>134.91</v>
          </cell>
          <cell r="I35">
            <v>459.54999999999995</v>
          </cell>
          <cell r="J35">
            <v>54.31</v>
          </cell>
          <cell r="K35">
            <v>0</v>
          </cell>
          <cell r="L35">
            <v>405.23999999999995</v>
          </cell>
        </row>
        <row r="36">
          <cell r="A36">
            <v>10520</v>
          </cell>
          <cell r="B36" t="str">
            <v>UNICARE PHARMACY LTD</v>
          </cell>
          <cell r="C36" t="str">
            <v>T/A UNICARE PHARMACY</v>
          </cell>
          <cell r="D36">
            <v>11</v>
          </cell>
          <cell r="E36">
            <v>1549.25</v>
          </cell>
          <cell r="F36">
            <v>456.02</v>
          </cell>
          <cell r="G36">
            <v>561.41999999999996</v>
          </cell>
          <cell r="H36">
            <v>1471.23</v>
          </cell>
          <cell r="I36">
            <v>4037.92</v>
          </cell>
          <cell r="J36">
            <v>497.73</v>
          </cell>
          <cell r="K36">
            <v>0</v>
          </cell>
          <cell r="L36">
            <v>3540.19</v>
          </cell>
        </row>
        <row r="37">
          <cell r="A37">
            <v>10525</v>
          </cell>
          <cell r="B37" t="str">
            <v>BLUEBELL PHARMACY</v>
          </cell>
          <cell r="C37" t="str">
            <v>LIMITED</v>
          </cell>
          <cell r="D37">
            <v>10</v>
          </cell>
          <cell r="E37">
            <v>244.98</v>
          </cell>
          <cell r="F37">
            <v>138.91999999999999</v>
          </cell>
          <cell r="G37">
            <v>96.64</v>
          </cell>
          <cell r="H37">
            <v>269.82</v>
          </cell>
          <cell r="I37">
            <v>750.3599999999999</v>
          </cell>
          <cell r="J37">
            <v>101.08</v>
          </cell>
          <cell r="K37">
            <v>0</v>
          </cell>
          <cell r="L37">
            <v>649.27999999999986</v>
          </cell>
        </row>
        <row r="38">
          <cell r="A38">
            <v>10550</v>
          </cell>
          <cell r="B38" t="str">
            <v>UNICARE PHARMACY LTD</v>
          </cell>
          <cell r="C38" t="str">
            <v>T/A UNICARE PHARMACY</v>
          </cell>
          <cell r="D38">
            <v>11</v>
          </cell>
          <cell r="E38">
            <v>298.51</v>
          </cell>
          <cell r="F38">
            <v>335.22</v>
          </cell>
          <cell r="G38">
            <v>138.05000000000001</v>
          </cell>
          <cell r="H38">
            <v>326.33999999999997</v>
          </cell>
          <cell r="I38">
            <v>1098.1199999999999</v>
          </cell>
          <cell r="J38">
            <v>159.91999999999999</v>
          </cell>
          <cell r="K38">
            <v>0</v>
          </cell>
          <cell r="L38">
            <v>938.19999999999993</v>
          </cell>
        </row>
        <row r="39">
          <cell r="A39">
            <v>10580</v>
          </cell>
          <cell r="B39" t="str">
            <v>IPOS RETAIL 24 LTD</v>
          </cell>
          <cell r="C39" t="str">
            <v>T/A JOSEPH O'DEA PHARMACY</v>
          </cell>
          <cell r="D39">
            <v>11</v>
          </cell>
          <cell r="E39">
            <v>2051</v>
          </cell>
          <cell r="F39">
            <v>821.44</v>
          </cell>
          <cell r="G39">
            <v>832.93</v>
          </cell>
          <cell r="H39">
            <v>1818.36</v>
          </cell>
          <cell r="I39">
            <v>5523.73</v>
          </cell>
          <cell r="J39">
            <v>694.55</v>
          </cell>
          <cell r="K39">
            <v>0</v>
          </cell>
          <cell r="L39">
            <v>4829.1799999999994</v>
          </cell>
        </row>
        <row r="40">
          <cell r="A40">
            <v>10680</v>
          </cell>
          <cell r="B40" t="str">
            <v>UNICARE PHARMACY LTD</v>
          </cell>
          <cell r="C40" t="str">
            <v>T/A UNICARE PHARM</v>
          </cell>
          <cell r="D40">
            <v>10</v>
          </cell>
          <cell r="E40">
            <v>104.01</v>
          </cell>
          <cell r="F40">
            <v>0</v>
          </cell>
          <cell r="G40">
            <v>50.62</v>
          </cell>
          <cell r="H40">
            <v>127.98</v>
          </cell>
          <cell r="I40">
            <v>282.61</v>
          </cell>
          <cell r="J40">
            <v>35.72</v>
          </cell>
          <cell r="K40">
            <v>0</v>
          </cell>
          <cell r="L40">
            <v>246.89000000000001</v>
          </cell>
        </row>
        <row r="41">
          <cell r="A41">
            <v>10701</v>
          </cell>
          <cell r="B41" t="str">
            <v>UNICARE PHARMACY LTD</v>
          </cell>
          <cell r="C41" t="str">
            <v>T/A UNICARE PHARMACY</v>
          </cell>
          <cell r="D41">
            <v>10</v>
          </cell>
          <cell r="E41">
            <v>671.2</v>
          </cell>
          <cell r="F41">
            <v>193.28</v>
          </cell>
          <cell r="G41">
            <v>234.69</v>
          </cell>
          <cell r="H41">
            <v>525.78</v>
          </cell>
          <cell r="I41">
            <v>1624.95</v>
          </cell>
          <cell r="J41">
            <v>190.75</v>
          </cell>
          <cell r="K41">
            <v>0</v>
          </cell>
          <cell r="L41">
            <v>1434.2</v>
          </cell>
        </row>
        <row r="42">
          <cell r="A42">
            <v>10705</v>
          </cell>
          <cell r="B42" t="str">
            <v>RAFFERTY CHEMISTS</v>
          </cell>
          <cell r="C42" t="str">
            <v>LTD</v>
          </cell>
          <cell r="D42">
            <v>9</v>
          </cell>
          <cell r="E42">
            <v>228.6</v>
          </cell>
          <cell r="F42">
            <v>0</v>
          </cell>
          <cell r="G42">
            <v>101.24</v>
          </cell>
          <cell r="H42">
            <v>298.62</v>
          </cell>
          <cell r="I42">
            <v>628.46</v>
          </cell>
          <cell r="J42">
            <v>79.97</v>
          </cell>
          <cell r="K42">
            <v>0</v>
          </cell>
          <cell r="L42">
            <v>548.49</v>
          </cell>
        </row>
        <row r="43">
          <cell r="A43">
            <v>10715</v>
          </cell>
          <cell r="B43" t="str">
            <v>EDENMORE</v>
          </cell>
          <cell r="C43" t="str">
            <v>PHARMACY LTD.,</v>
          </cell>
          <cell r="D43">
            <v>11</v>
          </cell>
          <cell r="E43">
            <v>1422.15</v>
          </cell>
          <cell r="F43">
            <v>1053.98</v>
          </cell>
          <cell r="G43">
            <v>492.39</v>
          </cell>
          <cell r="H43">
            <v>1504.8</v>
          </cell>
          <cell r="I43">
            <v>4473.32</v>
          </cell>
          <cell r="J43">
            <v>610.23</v>
          </cell>
          <cell r="K43">
            <v>0</v>
          </cell>
          <cell r="L43">
            <v>3863.0899999999997</v>
          </cell>
        </row>
        <row r="44">
          <cell r="A44">
            <v>10735</v>
          </cell>
          <cell r="B44" t="str">
            <v>UNICARE PHARMACY LTD</v>
          </cell>
          <cell r="C44" t="str">
            <v>T/A UNICARE PHARMACY</v>
          </cell>
          <cell r="D44">
            <v>10</v>
          </cell>
          <cell r="E44">
            <v>662.56</v>
          </cell>
          <cell r="F44">
            <v>256.7</v>
          </cell>
          <cell r="G44">
            <v>257.7</v>
          </cell>
          <cell r="H44">
            <v>575.37</v>
          </cell>
          <cell r="I44">
            <v>1752.33</v>
          </cell>
          <cell r="J44">
            <v>217.95</v>
          </cell>
          <cell r="K44">
            <v>0</v>
          </cell>
          <cell r="L44">
            <v>1534.3799999999999</v>
          </cell>
        </row>
        <row r="45">
          <cell r="A45">
            <v>10743</v>
          </cell>
          <cell r="B45" t="str">
            <v>T.A.MATTHEWS LTD</v>
          </cell>
          <cell r="C45" t="str">
            <v>T/A BRADLEY'S PHARMACY</v>
          </cell>
          <cell r="D45">
            <v>10</v>
          </cell>
          <cell r="E45">
            <v>883.16</v>
          </cell>
          <cell r="F45">
            <v>326.16000000000003</v>
          </cell>
          <cell r="G45">
            <v>340.53</v>
          </cell>
          <cell r="H45">
            <v>916.65</v>
          </cell>
          <cell r="I45">
            <v>2466.5</v>
          </cell>
          <cell r="J45">
            <v>316.67</v>
          </cell>
          <cell r="K45">
            <v>0</v>
          </cell>
          <cell r="L45">
            <v>2149.83</v>
          </cell>
        </row>
        <row r="46">
          <cell r="A46">
            <v>10750</v>
          </cell>
          <cell r="B46" t="str">
            <v>UNICARE PHARMACY LTD</v>
          </cell>
          <cell r="C46" t="str">
            <v>T/A UNICARE PHARMACY</v>
          </cell>
          <cell r="D46">
            <v>10</v>
          </cell>
          <cell r="E46">
            <v>149.35</v>
          </cell>
          <cell r="F46">
            <v>3.02</v>
          </cell>
          <cell r="G46">
            <v>59.82</v>
          </cell>
          <cell r="H46">
            <v>127.98</v>
          </cell>
          <cell r="I46">
            <v>340.17</v>
          </cell>
          <cell r="J46">
            <v>38.159999999999997</v>
          </cell>
          <cell r="K46">
            <v>0</v>
          </cell>
          <cell r="L46">
            <v>302.01</v>
          </cell>
        </row>
        <row r="47">
          <cell r="A47">
            <v>10762</v>
          </cell>
          <cell r="B47" t="str">
            <v>UNICARE PHARMACY LTD</v>
          </cell>
          <cell r="C47" t="str">
            <v>T/A UNICARE PHARMACY</v>
          </cell>
          <cell r="D47">
            <v>11</v>
          </cell>
          <cell r="E47">
            <v>408.41</v>
          </cell>
          <cell r="F47">
            <v>90.6</v>
          </cell>
          <cell r="G47">
            <v>142.66</v>
          </cell>
          <cell r="H47">
            <v>305.55</v>
          </cell>
          <cell r="I47">
            <v>947.22</v>
          </cell>
          <cell r="J47">
            <v>107.76</v>
          </cell>
          <cell r="K47">
            <v>0</v>
          </cell>
          <cell r="L47">
            <v>839.46</v>
          </cell>
        </row>
        <row r="48">
          <cell r="A48">
            <v>10766</v>
          </cell>
          <cell r="B48" t="str">
            <v>GLENDALOUGH</v>
          </cell>
          <cell r="C48" t="str">
            <v>PHARMACY LTD.,</v>
          </cell>
          <cell r="D48">
            <v>9</v>
          </cell>
          <cell r="E48">
            <v>22.23</v>
          </cell>
          <cell r="F48">
            <v>0</v>
          </cell>
          <cell r="G48">
            <v>23.01</v>
          </cell>
          <cell r="H48">
            <v>42.66</v>
          </cell>
          <cell r="I48">
            <v>87.9</v>
          </cell>
          <cell r="J48">
            <v>13.13</v>
          </cell>
          <cell r="K48">
            <v>0</v>
          </cell>
          <cell r="L48">
            <v>74.77000000000001</v>
          </cell>
        </row>
        <row r="49">
          <cell r="A49">
            <v>10770</v>
          </cell>
          <cell r="B49" t="str">
            <v>UNICARE PHARMACY LTD</v>
          </cell>
          <cell r="C49" t="str">
            <v>T/A UNICARE PHARMACY</v>
          </cell>
          <cell r="D49">
            <v>11</v>
          </cell>
          <cell r="E49">
            <v>3983.16</v>
          </cell>
          <cell r="F49">
            <v>3125.7</v>
          </cell>
          <cell r="G49">
            <v>1495.59</v>
          </cell>
          <cell r="H49">
            <v>3333.78</v>
          </cell>
          <cell r="I49">
            <v>11938.23</v>
          </cell>
          <cell r="J49">
            <v>1591.01</v>
          </cell>
          <cell r="K49">
            <v>0</v>
          </cell>
          <cell r="L49">
            <v>10347.219999999999</v>
          </cell>
        </row>
        <row r="50">
          <cell r="A50">
            <v>10841</v>
          </cell>
          <cell r="B50" t="str">
            <v>SHANKILL</v>
          </cell>
          <cell r="C50" t="str">
            <v>PHARMACY LTD.,</v>
          </cell>
          <cell r="D50">
            <v>9</v>
          </cell>
          <cell r="E50">
            <v>611.89</v>
          </cell>
          <cell r="F50">
            <v>3.02</v>
          </cell>
          <cell r="G50">
            <v>317.52</v>
          </cell>
          <cell r="H50">
            <v>682.56</v>
          </cell>
          <cell r="I50">
            <v>1614.9899999999998</v>
          </cell>
          <cell r="J50">
            <v>200.62</v>
          </cell>
          <cell r="K50">
            <v>0</v>
          </cell>
          <cell r="L50">
            <v>1414.37</v>
          </cell>
        </row>
        <row r="51">
          <cell r="A51">
            <v>10843</v>
          </cell>
          <cell r="B51" t="str">
            <v>KIERAN HUGHES</v>
          </cell>
          <cell r="C51" t="str">
            <v>PHARMACY LTD.,</v>
          </cell>
          <cell r="D51">
            <v>10</v>
          </cell>
          <cell r="E51">
            <v>24.13</v>
          </cell>
          <cell r="F51">
            <v>45.3</v>
          </cell>
          <cell r="G51">
            <v>18.41</v>
          </cell>
          <cell r="H51">
            <v>49.59</v>
          </cell>
          <cell r="I51">
            <v>137.43</v>
          </cell>
          <cell r="J51">
            <v>22.66</v>
          </cell>
          <cell r="K51">
            <v>0</v>
          </cell>
          <cell r="L51">
            <v>114.77000000000001</v>
          </cell>
        </row>
        <row r="52">
          <cell r="A52">
            <v>10857</v>
          </cell>
          <cell r="B52" t="str">
            <v>YVON LTD</v>
          </cell>
          <cell r="C52" t="str">
            <v>T/A SUPERPHARM CHEMISTS</v>
          </cell>
          <cell r="D52">
            <v>11</v>
          </cell>
          <cell r="E52">
            <v>109.22</v>
          </cell>
          <cell r="F52">
            <v>0</v>
          </cell>
          <cell r="G52">
            <v>9.1999999999999993</v>
          </cell>
          <cell r="H52">
            <v>0</v>
          </cell>
          <cell r="I52">
            <v>118.42</v>
          </cell>
          <cell r="J52">
            <v>1.84</v>
          </cell>
          <cell r="K52">
            <v>0</v>
          </cell>
          <cell r="L52">
            <v>116.58</v>
          </cell>
        </row>
        <row r="53">
          <cell r="A53">
            <v>10864</v>
          </cell>
          <cell r="B53" t="str">
            <v>J. DILLON PHAR. LTD.</v>
          </cell>
          <cell r="C53" t="str">
            <v>T/A WELL &amp; GOOD S/B.,</v>
          </cell>
          <cell r="D53">
            <v>11</v>
          </cell>
          <cell r="E53">
            <v>380.75</v>
          </cell>
          <cell r="F53">
            <v>187.24</v>
          </cell>
          <cell r="G53">
            <v>197.88</v>
          </cell>
          <cell r="H53">
            <v>511.92</v>
          </cell>
          <cell r="I53">
            <v>1277.79</v>
          </cell>
          <cell r="J53">
            <v>179.41</v>
          </cell>
          <cell r="K53">
            <v>0</v>
          </cell>
          <cell r="L53">
            <v>1098.3799999999999</v>
          </cell>
        </row>
        <row r="54">
          <cell r="A54">
            <v>10945</v>
          </cell>
          <cell r="B54" t="str">
            <v>CLAWFIN LIMITED</v>
          </cell>
          <cell r="C54" t="str">
            <v>T/A GREEN PARK PHARMACY</v>
          </cell>
          <cell r="D54">
            <v>10</v>
          </cell>
          <cell r="E54">
            <v>898.96</v>
          </cell>
          <cell r="F54">
            <v>356.36</v>
          </cell>
          <cell r="G54">
            <v>441.77</v>
          </cell>
          <cell r="H54">
            <v>1044.6300000000001</v>
          </cell>
          <cell r="I54">
            <v>2741.7200000000003</v>
          </cell>
          <cell r="J54">
            <v>368.55</v>
          </cell>
          <cell r="K54">
            <v>0</v>
          </cell>
          <cell r="L54">
            <v>2373.17</v>
          </cell>
        </row>
        <row r="55">
          <cell r="A55">
            <v>10953</v>
          </cell>
          <cell r="B55" t="str">
            <v>MR. GERARD KELLY,</v>
          </cell>
          <cell r="C55" t="str">
            <v>T/A TINAHELY PHARMACY</v>
          </cell>
          <cell r="D55">
            <v>9</v>
          </cell>
          <cell r="E55">
            <v>12.45</v>
          </cell>
          <cell r="F55">
            <v>0</v>
          </cell>
          <cell r="G55">
            <v>18.41</v>
          </cell>
          <cell r="H55">
            <v>42.66</v>
          </cell>
          <cell r="I55">
            <v>73.52</v>
          </cell>
          <cell r="J55">
            <v>12.21</v>
          </cell>
          <cell r="K55">
            <v>0</v>
          </cell>
          <cell r="L55">
            <v>61.309999999999995</v>
          </cell>
        </row>
        <row r="56">
          <cell r="A56">
            <v>10960</v>
          </cell>
          <cell r="B56" t="str">
            <v>WEMBAR</v>
          </cell>
          <cell r="C56" t="str">
            <v>CO. LTD.,</v>
          </cell>
          <cell r="D56">
            <v>11</v>
          </cell>
          <cell r="E56">
            <v>592.89</v>
          </cell>
          <cell r="F56">
            <v>54.36</v>
          </cell>
          <cell r="G56">
            <v>303.72000000000003</v>
          </cell>
          <cell r="H56">
            <v>639.9</v>
          </cell>
          <cell r="I56">
            <v>1590.87</v>
          </cell>
          <cell r="J56">
            <v>199.6</v>
          </cell>
          <cell r="K56">
            <v>0</v>
          </cell>
          <cell r="L56">
            <v>1391.27</v>
          </cell>
        </row>
        <row r="57">
          <cell r="A57">
            <v>11003</v>
          </cell>
          <cell r="B57" t="str">
            <v>DANDERVILLE LTD</v>
          </cell>
          <cell r="C57" t="str">
            <v>T/A DOYLES PHARMACY</v>
          </cell>
          <cell r="D57">
            <v>10</v>
          </cell>
          <cell r="E57">
            <v>21.34</v>
          </cell>
          <cell r="F57">
            <v>0</v>
          </cell>
          <cell r="G57">
            <v>41.42</v>
          </cell>
          <cell r="H57">
            <v>85.32</v>
          </cell>
          <cell r="I57">
            <v>148.07999999999998</v>
          </cell>
          <cell r="J57">
            <v>25.35</v>
          </cell>
          <cell r="K57">
            <v>0</v>
          </cell>
          <cell r="L57">
            <v>122.72999999999999</v>
          </cell>
        </row>
        <row r="58">
          <cell r="A58">
            <v>11074</v>
          </cell>
          <cell r="B58" t="str">
            <v>WANTAGE LTD</v>
          </cell>
          <cell r="C58" t="str">
            <v>T/A MADDENS PHARMACY</v>
          </cell>
          <cell r="D58">
            <v>11</v>
          </cell>
          <cell r="E58">
            <v>497.59</v>
          </cell>
          <cell r="F58">
            <v>259.72000000000003</v>
          </cell>
          <cell r="G58">
            <v>243.9</v>
          </cell>
          <cell r="H58">
            <v>503.91</v>
          </cell>
          <cell r="I58">
            <v>1505.12</v>
          </cell>
          <cell r="J58">
            <v>201.51</v>
          </cell>
          <cell r="K58">
            <v>0</v>
          </cell>
          <cell r="L58">
            <v>1303.6099999999999</v>
          </cell>
        </row>
        <row r="59">
          <cell r="A59">
            <v>11126</v>
          </cell>
          <cell r="B59" t="str">
            <v>MAC NAMARA'S</v>
          </cell>
          <cell r="C59" t="str">
            <v>PHARMACY LTD.,</v>
          </cell>
          <cell r="D59">
            <v>11</v>
          </cell>
          <cell r="E59">
            <v>756.69</v>
          </cell>
          <cell r="F59">
            <v>631.17999999999995</v>
          </cell>
          <cell r="G59">
            <v>409.56</v>
          </cell>
          <cell r="H59">
            <v>979.02</v>
          </cell>
          <cell r="I59">
            <v>2776.45</v>
          </cell>
          <cell r="J59">
            <v>403.95</v>
          </cell>
          <cell r="K59">
            <v>0</v>
          </cell>
          <cell r="L59">
            <v>2372.5</v>
          </cell>
        </row>
        <row r="60">
          <cell r="A60">
            <v>11169</v>
          </cell>
          <cell r="B60" t="str">
            <v>MR TADGH</v>
          </cell>
          <cell r="C60" t="str">
            <v>CLEARY,</v>
          </cell>
          <cell r="D60">
            <v>11</v>
          </cell>
          <cell r="E60">
            <v>320.42</v>
          </cell>
          <cell r="F60">
            <v>9.06</v>
          </cell>
          <cell r="G60">
            <v>69.03</v>
          </cell>
          <cell r="H60">
            <v>170.64</v>
          </cell>
          <cell r="I60">
            <v>569.15</v>
          </cell>
          <cell r="J60">
            <v>49.75</v>
          </cell>
          <cell r="K60">
            <v>0</v>
          </cell>
          <cell r="L60">
            <v>519.4</v>
          </cell>
        </row>
        <row r="61">
          <cell r="A61">
            <v>11177</v>
          </cell>
          <cell r="B61" t="str">
            <v>FREYNES</v>
          </cell>
          <cell r="C61" t="str">
            <v>&amp; CO LTD</v>
          </cell>
          <cell r="D61">
            <v>10</v>
          </cell>
          <cell r="E61">
            <v>1969.08</v>
          </cell>
          <cell r="F61">
            <v>667.42</v>
          </cell>
          <cell r="G61">
            <v>828.32</v>
          </cell>
          <cell r="H61">
            <v>1747.98</v>
          </cell>
          <cell r="I61">
            <v>5212.8</v>
          </cell>
          <cell r="J61">
            <v>648.74</v>
          </cell>
          <cell r="K61">
            <v>0</v>
          </cell>
          <cell r="L61">
            <v>4564.0600000000004</v>
          </cell>
        </row>
        <row r="62">
          <cell r="A62">
            <v>11188</v>
          </cell>
          <cell r="B62" t="str">
            <v>BOOTS RETAIL</v>
          </cell>
          <cell r="C62" t="str">
            <v>(IRELAND) LIMITED</v>
          </cell>
          <cell r="D62">
            <v>9</v>
          </cell>
          <cell r="E62">
            <v>498.09</v>
          </cell>
          <cell r="F62">
            <v>163.08000000000001</v>
          </cell>
          <cell r="G62">
            <v>193.28</v>
          </cell>
          <cell r="H62">
            <v>440.46</v>
          </cell>
          <cell r="I62">
            <v>1294.9099999999999</v>
          </cell>
          <cell r="J62">
            <v>159.36000000000001</v>
          </cell>
          <cell r="K62">
            <v>0</v>
          </cell>
          <cell r="L62">
            <v>1135.5499999999997</v>
          </cell>
        </row>
        <row r="63">
          <cell r="A63">
            <v>11194</v>
          </cell>
          <cell r="B63" t="str">
            <v>HUNTERS PHARMACY</v>
          </cell>
          <cell r="C63" t="str">
            <v>WINDY ARBOUR LTD.,</v>
          </cell>
          <cell r="D63">
            <v>9</v>
          </cell>
          <cell r="E63">
            <v>14.73</v>
          </cell>
          <cell r="F63">
            <v>0</v>
          </cell>
          <cell r="G63">
            <v>18.41</v>
          </cell>
          <cell r="H63">
            <v>42.66</v>
          </cell>
          <cell r="I63">
            <v>75.8</v>
          </cell>
          <cell r="J63">
            <v>12.21</v>
          </cell>
          <cell r="K63">
            <v>0</v>
          </cell>
          <cell r="L63">
            <v>63.589999999999996</v>
          </cell>
        </row>
        <row r="64">
          <cell r="A64">
            <v>11208</v>
          </cell>
          <cell r="B64" t="str">
            <v>ROSCARE CHEMISTS LTD</v>
          </cell>
          <cell r="C64" t="str">
            <v>T/A ROCHES PHARMACY</v>
          </cell>
          <cell r="D64">
            <v>9</v>
          </cell>
          <cell r="E64">
            <v>335.69</v>
          </cell>
          <cell r="F64">
            <v>268.77999999999997</v>
          </cell>
          <cell r="G64">
            <v>142.66</v>
          </cell>
          <cell r="H64">
            <v>418.59</v>
          </cell>
          <cell r="I64">
            <v>1165.72</v>
          </cell>
          <cell r="J64">
            <v>166.01</v>
          </cell>
          <cell r="K64">
            <v>0</v>
          </cell>
          <cell r="L64">
            <v>999.71</v>
          </cell>
        </row>
        <row r="65">
          <cell r="A65">
            <v>11212</v>
          </cell>
          <cell r="B65" t="str">
            <v>BOOTS RETAIL</v>
          </cell>
          <cell r="C65" t="str">
            <v>(IRELAND) LIMITED</v>
          </cell>
          <cell r="D65">
            <v>9</v>
          </cell>
          <cell r="E65">
            <v>411.61</v>
          </cell>
          <cell r="F65">
            <v>178.18</v>
          </cell>
          <cell r="G65">
            <v>220.89</v>
          </cell>
          <cell r="H65">
            <v>490.05</v>
          </cell>
          <cell r="I65">
            <v>1300.73</v>
          </cell>
          <cell r="J65">
            <v>177.82</v>
          </cell>
          <cell r="K65">
            <v>0</v>
          </cell>
          <cell r="L65">
            <v>1122.9100000000001</v>
          </cell>
        </row>
        <row r="66">
          <cell r="A66">
            <v>11217</v>
          </cell>
          <cell r="B66" t="str">
            <v>ALZARO LTD.,</v>
          </cell>
          <cell r="C66" t="str">
            <v>T/A BURKE'S PHARMACY,</v>
          </cell>
          <cell r="D66">
            <v>10</v>
          </cell>
          <cell r="E66">
            <v>1342.9</v>
          </cell>
          <cell r="F66">
            <v>495.28</v>
          </cell>
          <cell r="G66">
            <v>520</v>
          </cell>
          <cell r="H66">
            <v>1271.79</v>
          </cell>
          <cell r="I66">
            <v>3629.9700000000003</v>
          </cell>
          <cell r="J66">
            <v>457.41</v>
          </cell>
          <cell r="K66">
            <v>0</v>
          </cell>
          <cell r="L66">
            <v>3172.5600000000004</v>
          </cell>
        </row>
        <row r="67">
          <cell r="A67">
            <v>11235</v>
          </cell>
          <cell r="B67" t="str">
            <v>HONEYFORD LTD.,</v>
          </cell>
          <cell r="C67" t="str">
            <v>T/A O'NEILL'S PHARMACY,</v>
          </cell>
          <cell r="D67">
            <v>9</v>
          </cell>
          <cell r="E67">
            <v>178.33</v>
          </cell>
          <cell r="F67">
            <v>48.32</v>
          </cell>
          <cell r="G67">
            <v>55.22</v>
          </cell>
          <cell r="H67">
            <v>134.91</v>
          </cell>
          <cell r="I67">
            <v>416.78</v>
          </cell>
          <cell r="J67">
            <v>47.69</v>
          </cell>
          <cell r="K67">
            <v>0</v>
          </cell>
          <cell r="L67">
            <v>369.09</v>
          </cell>
        </row>
        <row r="68">
          <cell r="A68">
            <v>11245</v>
          </cell>
          <cell r="B68" t="str">
            <v>UNICARE PHARMACY LTD</v>
          </cell>
          <cell r="C68" t="str">
            <v>T/A UNICARE PHARM WICKLOW</v>
          </cell>
          <cell r="D68">
            <v>9</v>
          </cell>
          <cell r="E68">
            <v>744.86</v>
          </cell>
          <cell r="F68">
            <v>295.95999999999998</v>
          </cell>
          <cell r="G68">
            <v>294.52</v>
          </cell>
          <cell r="H68">
            <v>553.5</v>
          </cell>
          <cell r="I68">
            <v>1888.84</v>
          </cell>
          <cell r="J68">
            <v>228.8</v>
          </cell>
          <cell r="K68">
            <v>0</v>
          </cell>
          <cell r="L68">
            <v>1660.04</v>
          </cell>
        </row>
        <row r="69">
          <cell r="A69">
            <v>11296</v>
          </cell>
          <cell r="B69" t="str">
            <v>BOOTS RETAIL</v>
          </cell>
          <cell r="C69" t="str">
            <v>(IRELAND) LIMITED</v>
          </cell>
          <cell r="D69">
            <v>9</v>
          </cell>
          <cell r="E69">
            <v>479.98</v>
          </cell>
          <cell r="F69">
            <v>175.16</v>
          </cell>
          <cell r="G69">
            <v>207.08</v>
          </cell>
          <cell r="H69">
            <v>440.46</v>
          </cell>
          <cell r="I69">
            <v>1302.68</v>
          </cell>
          <cell r="J69">
            <v>164.54</v>
          </cell>
          <cell r="K69">
            <v>0</v>
          </cell>
          <cell r="L69">
            <v>1138.1400000000001</v>
          </cell>
        </row>
        <row r="70">
          <cell r="A70">
            <v>11313</v>
          </cell>
          <cell r="B70" t="str">
            <v>VALONA LTD.,</v>
          </cell>
          <cell r="C70" t="str">
            <v>T/A WALSHS PHARMACY,</v>
          </cell>
          <cell r="D70">
            <v>10</v>
          </cell>
          <cell r="E70">
            <v>2897.94</v>
          </cell>
          <cell r="F70">
            <v>1072.0999999999999</v>
          </cell>
          <cell r="G70">
            <v>1095.23</v>
          </cell>
          <cell r="H70">
            <v>2179.35</v>
          </cell>
          <cell r="I70">
            <v>7244.6200000000008</v>
          </cell>
          <cell r="J70">
            <v>869.34</v>
          </cell>
          <cell r="K70">
            <v>0</v>
          </cell>
          <cell r="L70">
            <v>6375.2800000000007</v>
          </cell>
        </row>
        <row r="71">
          <cell r="A71">
            <v>11325</v>
          </cell>
          <cell r="B71" t="str">
            <v>JANE BRENNAN PHARMAC</v>
          </cell>
          <cell r="C71" t="str">
            <v>LTD. T/A BRENNANS PHARMAC</v>
          </cell>
          <cell r="D71">
            <v>11</v>
          </cell>
          <cell r="E71">
            <v>174.37</v>
          </cell>
          <cell r="F71">
            <v>135.9</v>
          </cell>
          <cell r="G71">
            <v>64.430000000000007</v>
          </cell>
          <cell r="H71">
            <v>184.5</v>
          </cell>
          <cell r="I71">
            <v>559.20000000000005</v>
          </cell>
          <cell r="J71">
            <v>76.97</v>
          </cell>
          <cell r="K71">
            <v>0</v>
          </cell>
          <cell r="L71">
            <v>482.23</v>
          </cell>
        </row>
        <row r="72">
          <cell r="A72">
            <v>11349</v>
          </cell>
          <cell r="B72" t="str">
            <v>TOM GINNETY PHARMACI</v>
          </cell>
          <cell r="C72" t="str">
            <v>LTD. T/A CLONSILLA PHARMA</v>
          </cell>
          <cell r="D72">
            <v>11</v>
          </cell>
          <cell r="E72">
            <v>40.770000000000003</v>
          </cell>
          <cell r="F72">
            <v>33.22</v>
          </cell>
          <cell r="G72">
            <v>36.81</v>
          </cell>
          <cell r="H72">
            <v>92.25</v>
          </cell>
          <cell r="I72">
            <v>203.05</v>
          </cell>
          <cell r="J72">
            <v>32.46</v>
          </cell>
          <cell r="K72">
            <v>0</v>
          </cell>
          <cell r="L72">
            <v>170.59</v>
          </cell>
        </row>
        <row r="73">
          <cell r="A73">
            <v>11350</v>
          </cell>
          <cell r="B73" t="str">
            <v>PRICES PHARMACY LTD</v>
          </cell>
          <cell r="C73" t="str">
            <v>T/A PRICES MEDICAL HALL,</v>
          </cell>
          <cell r="D73">
            <v>10</v>
          </cell>
          <cell r="E73">
            <v>795.4</v>
          </cell>
          <cell r="F73">
            <v>392.6</v>
          </cell>
          <cell r="G73">
            <v>326.73</v>
          </cell>
          <cell r="H73">
            <v>674.55</v>
          </cell>
          <cell r="I73">
            <v>2189.2799999999997</v>
          </cell>
          <cell r="J73">
            <v>278.77999999999997</v>
          </cell>
          <cell r="K73">
            <v>0</v>
          </cell>
          <cell r="L73">
            <v>1910.4999999999998</v>
          </cell>
        </row>
        <row r="74">
          <cell r="A74">
            <v>11352</v>
          </cell>
          <cell r="B74" t="str">
            <v>UNICARE PHARMACY LTD</v>
          </cell>
          <cell r="C74" t="str">
            <v>T/A UNICARE PHARMACY</v>
          </cell>
          <cell r="D74">
            <v>10</v>
          </cell>
          <cell r="E74">
            <v>1114.55</v>
          </cell>
          <cell r="F74">
            <v>392.6</v>
          </cell>
          <cell r="G74">
            <v>391.15</v>
          </cell>
          <cell r="H74">
            <v>809.46</v>
          </cell>
          <cell r="I74">
            <v>2707.76</v>
          </cell>
          <cell r="J74">
            <v>318.64</v>
          </cell>
          <cell r="K74">
            <v>0</v>
          </cell>
          <cell r="L74">
            <v>2389.1200000000003</v>
          </cell>
        </row>
        <row r="75">
          <cell r="A75">
            <v>11371</v>
          </cell>
          <cell r="B75" t="str">
            <v>C.S. &amp; N.M.</v>
          </cell>
          <cell r="C75" t="str">
            <v>MC DERMOTT,</v>
          </cell>
          <cell r="D75">
            <v>11</v>
          </cell>
          <cell r="E75">
            <v>930.02</v>
          </cell>
          <cell r="F75">
            <v>936.2</v>
          </cell>
          <cell r="G75">
            <v>354.34</v>
          </cell>
          <cell r="H75">
            <v>829.17</v>
          </cell>
          <cell r="I75">
            <v>3049.73</v>
          </cell>
          <cell r="J75">
            <v>423.94</v>
          </cell>
          <cell r="K75">
            <v>0</v>
          </cell>
          <cell r="L75">
            <v>2625.79</v>
          </cell>
        </row>
        <row r="76">
          <cell r="A76">
            <v>11394</v>
          </cell>
          <cell r="B76" t="str">
            <v>BALLYFERMOT PHARMACY</v>
          </cell>
          <cell r="C76" t="str">
            <v>LIMITED</v>
          </cell>
          <cell r="D76">
            <v>10</v>
          </cell>
          <cell r="E76">
            <v>69.09</v>
          </cell>
          <cell r="F76">
            <v>42.28</v>
          </cell>
          <cell r="G76">
            <v>23.01</v>
          </cell>
          <cell r="H76">
            <v>92.25</v>
          </cell>
          <cell r="I76">
            <v>226.63</v>
          </cell>
          <cell r="J76">
            <v>31.51</v>
          </cell>
          <cell r="K76">
            <v>0</v>
          </cell>
          <cell r="L76">
            <v>195.12</v>
          </cell>
        </row>
        <row r="77">
          <cell r="A77">
            <v>11398</v>
          </cell>
          <cell r="B77" t="str">
            <v>MR CHRISTOPHER</v>
          </cell>
          <cell r="C77" t="str">
            <v>GREENE</v>
          </cell>
          <cell r="D77">
            <v>10</v>
          </cell>
          <cell r="E77">
            <v>507.37</v>
          </cell>
          <cell r="F77">
            <v>0</v>
          </cell>
          <cell r="G77">
            <v>179.47</v>
          </cell>
          <cell r="H77">
            <v>469.26</v>
          </cell>
          <cell r="I77">
            <v>1156.0999999999999</v>
          </cell>
          <cell r="J77">
            <v>129.75</v>
          </cell>
          <cell r="K77">
            <v>0</v>
          </cell>
          <cell r="L77">
            <v>1026.3499999999999</v>
          </cell>
        </row>
        <row r="78">
          <cell r="A78">
            <v>11476</v>
          </cell>
          <cell r="B78" t="str">
            <v>LEVINWICK LIMITED</v>
          </cell>
          <cell r="C78" t="str">
            <v>T/A BLAKES PHARMACY</v>
          </cell>
          <cell r="D78">
            <v>10</v>
          </cell>
          <cell r="E78">
            <v>110.74</v>
          </cell>
          <cell r="F78">
            <v>0</v>
          </cell>
          <cell r="G78">
            <v>73.63</v>
          </cell>
          <cell r="H78">
            <v>170.64</v>
          </cell>
          <cell r="I78">
            <v>355.01</v>
          </cell>
          <cell r="J78">
            <v>48.85</v>
          </cell>
          <cell r="K78">
            <v>0</v>
          </cell>
          <cell r="L78">
            <v>306.15999999999997</v>
          </cell>
        </row>
        <row r="79">
          <cell r="A79">
            <v>11490</v>
          </cell>
          <cell r="B79" t="str">
            <v>SASKAR HOLDINGS LTD.</v>
          </cell>
          <cell r="C79" t="str">
            <v>T/A MORGANS PHARMACY</v>
          </cell>
          <cell r="D79">
            <v>11</v>
          </cell>
          <cell r="E79">
            <v>120.02</v>
          </cell>
          <cell r="F79">
            <v>75.5</v>
          </cell>
          <cell r="G79">
            <v>46.02</v>
          </cell>
          <cell r="H79">
            <v>99.18</v>
          </cell>
          <cell r="I79">
            <v>340.72</v>
          </cell>
          <cell r="J79">
            <v>44.14</v>
          </cell>
          <cell r="K79">
            <v>0</v>
          </cell>
          <cell r="L79">
            <v>296.58000000000004</v>
          </cell>
        </row>
        <row r="80">
          <cell r="A80">
            <v>11500</v>
          </cell>
          <cell r="B80" t="str">
            <v>UNICARE PHARMACY LTD</v>
          </cell>
          <cell r="C80" t="str">
            <v>T/A UNICARE PHARMACY</v>
          </cell>
          <cell r="D80">
            <v>11</v>
          </cell>
          <cell r="E80">
            <v>306.32</v>
          </cell>
          <cell r="F80">
            <v>36.24</v>
          </cell>
          <cell r="G80">
            <v>115.05</v>
          </cell>
          <cell r="H80">
            <v>255.96</v>
          </cell>
          <cell r="I80">
            <v>713.57</v>
          </cell>
          <cell r="J80">
            <v>81.45</v>
          </cell>
          <cell r="K80">
            <v>0</v>
          </cell>
          <cell r="L80">
            <v>632.12</v>
          </cell>
        </row>
        <row r="81">
          <cell r="A81">
            <v>11545</v>
          </cell>
          <cell r="B81" t="str">
            <v>HILTON GILSENAN LTD</v>
          </cell>
          <cell r="C81" t="str">
            <v>T/A HILTON'S PHARMACY</v>
          </cell>
          <cell r="D81">
            <v>9</v>
          </cell>
          <cell r="E81">
            <v>441.45</v>
          </cell>
          <cell r="F81">
            <v>356.36</v>
          </cell>
          <cell r="G81">
            <v>207.08</v>
          </cell>
          <cell r="H81">
            <v>475.11</v>
          </cell>
          <cell r="I81">
            <v>1480</v>
          </cell>
          <cell r="J81">
            <v>207.71</v>
          </cell>
          <cell r="K81">
            <v>0</v>
          </cell>
          <cell r="L81">
            <v>1272.29</v>
          </cell>
        </row>
        <row r="82">
          <cell r="A82">
            <v>11598</v>
          </cell>
          <cell r="B82" t="str">
            <v>JABEZ LIMITED</v>
          </cell>
          <cell r="C82" t="str">
            <v>T/A SOS HEALTHCARE</v>
          </cell>
          <cell r="D82">
            <v>11</v>
          </cell>
          <cell r="E82">
            <v>248.92</v>
          </cell>
          <cell r="F82">
            <v>0</v>
          </cell>
          <cell r="G82">
            <v>96.64</v>
          </cell>
          <cell r="H82">
            <v>127.98</v>
          </cell>
          <cell r="I82">
            <v>473.54</v>
          </cell>
          <cell r="J82">
            <v>44.92</v>
          </cell>
          <cell r="K82">
            <v>0</v>
          </cell>
          <cell r="L82">
            <v>428.62</v>
          </cell>
        </row>
        <row r="83">
          <cell r="A83">
            <v>11611</v>
          </cell>
          <cell r="B83" t="str">
            <v>O'HAGAN PHARMACY</v>
          </cell>
          <cell r="C83" t="str">
            <v>RANELAGH LIMITED</v>
          </cell>
          <cell r="D83">
            <v>9</v>
          </cell>
          <cell r="E83">
            <v>91.82</v>
          </cell>
          <cell r="F83">
            <v>42.28</v>
          </cell>
          <cell r="G83">
            <v>36.81</v>
          </cell>
          <cell r="H83">
            <v>92.25</v>
          </cell>
          <cell r="I83">
            <v>263.15999999999997</v>
          </cell>
          <cell r="J83">
            <v>34.270000000000003</v>
          </cell>
          <cell r="K83">
            <v>0</v>
          </cell>
          <cell r="L83">
            <v>228.88999999999996</v>
          </cell>
        </row>
        <row r="84">
          <cell r="A84">
            <v>11612</v>
          </cell>
          <cell r="B84" t="str">
            <v>DUN LAOGHAIRE</v>
          </cell>
          <cell r="C84" t="str">
            <v>PHARMACY LTD</v>
          </cell>
          <cell r="D84">
            <v>9</v>
          </cell>
          <cell r="E84">
            <v>1273.53</v>
          </cell>
          <cell r="F84">
            <v>1313.7</v>
          </cell>
          <cell r="G84">
            <v>483.19</v>
          </cell>
          <cell r="H84">
            <v>1346.94</v>
          </cell>
          <cell r="I84">
            <v>4417.3600000000006</v>
          </cell>
          <cell r="J84">
            <v>628.77</v>
          </cell>
          <cell r="K84">
            <v>0</v>
          </cell>
          <cell r="L84">
            <v>3788.5900000000006</v>
          </cell>
        </row>
        <row r="85">
          <cell r="A85">
            <v>11789</v>
          </cell>
          <cell r="B85" t="str">
            <v>MS. GERALDINE</v>
          </cell>
          <cell r="C85" t="str">
            <v>LAVELLE,</v>
          </cell>
          <cell r="D85">
            <v>10</v>
          </cell>
          <cell r="E85">
            <v>50.8</v>
          </cell>
          <cell r="F85">
            <v>0</v>
          </cell>
          <cell r="G85">
            <v>18.41</v>
          </cell>
          <cell r="H85">
            <v>42.66</v>
          </cell>
          <cell r="I85">
            <v>111.86999999999999</v>
          </cell>
          <cell r="J85">
            <v>12.21</v>
          </cell>
          <cell r="K85">
            <v>0</v>
          </cell>
          <cell r="L85">
            <v>99.66</v>
          </cell>
        </row>
        <row r="86">
          <cell r="A86">
            <v>11805</v>
          </cell>
          <cell r="B86" t="str">
            <v>KERINS PHARMACY</v>
          </cell>
          <cell r="C86" t="str">
            <v>LIMITED,</v>
          </cell>
          <cell r="D86">
            <v>9</v>
          </cell>
          <cell r="E86">
            <v>14.94</v>
          </cell>
          <cell r="F86">
            <v>0</v>
          </cell>
          <cell r="G86">
            <v>23.01</v>
          </cell>
          <cell r="H86">
            <v>42.66</v>
          </cell>
          <cell r="I86">
            <v>80.61</v>
          </cell>
          <cell r="J86">
            <v>13.13</v>
          </cell>
          <cell r="K86">
            <v>0</v>
          </cell>
          <cell r="L86">
            <v>67.48</v>
          </cell>
        </row>
        <row r="87">
          <cell r="A87">
            <v>11867</v>
          </cell>
          <cell r="B87" t="str">
            <v>UNICARE PHARMACY LTD</v>
          </cell>
          <cell r="C87" t="str">
            <v>T/A UNICARE PHARMACY</v>
          </cell>
          <cell r="D87">
            <v>11</v>
          </cell>
          <cell r="E87">
            <v>476.06</v>
          </cell>
          <cell r="F87">
            <v>298.98</v>
          </cell>
          <cell r="G87">
            <v>142.66</v>
          </cell>
          <cell r="H87">
            <v>411.66</v>
          </cell>
          <cell r="I87">
            <v>1329.36</v>
          </cell>
          <cell r="J87">
            <v>170.66</v>
          </cell>
          <cell r="K87">
            <v>0</v>
          </cell>
          <cell r="L87">
            <v>1158.6999999999998</v>
          </cell>
        </row>
        <row r="88">
          <cell r="A88">
            <v>11894</v>
          </cell>
          <cell r="B88" t="str">
            <v>MR. PATRICK</v>
          </cell>
          <cell r="C88" t="str">
            <v>BYRNE,</v>
          </cell>
          <cell r="D88">
            <v>9</v>
          </cell>
          <cell r="E88">
            <v>556.51</v>
          </cell>
          <cell r="F88">
            <v>567.76</v>
          </cell>
          <cell r="G88">
            <v>243.9</v>
          </cell>
          <cell r="H88">
            <v>610.02</v>
          </cell>
          <cell r="I88">
            <v>1978.19</v>
          </cell>
          <cell r="J88">
            <v>284.33999999999997</v>
          </cell>
          <cell r="K88">
            <v>0</v>
          </cell>
          <cell r="L88">
            <v>1693.8500000000001</v>
          </cell>
        </row>
        <row r="89">
          <cell r="A89">
            <v>11923</v>
          </cell>
          <cell r="B89" t="str">
            <v>UNICARE PHARMACY LTD</v>
          </cell>
          <cell r="C89" t="str">
            <v>T/A UNICARE PHARMACY</v>
          </cell>
          <cell r="D89">
            <v>11</v>
          </cell>
          <cell r="E89">
            <v>1517.62</v>
          </cell>
          <cell r="F89">
            <v>1259.3399999999999</v>
          </cell>
          <cell r="G89">
            <v>616.64</v>
          </cell>
          <cell r="H89">
            <v>1389.6</v>
          </cell>
          <cell r="I89">
            <v>4783.2</v>
          </cell>
          <cell r="J89">
            <v>653.12</v>
          </cell>
          <cell r="K89">
            <v>0</v>
          </cell>
          <cell r="L89">
            <v>4130.08</v>
          </cell>
        </row>
        <row r="90">
          <cell r="A90">
            <v>11963</v>
          </cell>
          <cell r="B90" t="str">
            <v>PARTERRE LTD</v>
          </cell>
          <cell r="C90" t="str">
            <v>T/A MARLAY PHARMACY</v>
          </cell>
          <cell r="D90">
            <v>9</v>
          </cell>
          <cell r="E90">
            <v>44.45</v>
          </cell>
          <cell r="F90">
            <v>0</v>
          </cell>
          <cell r="G90">
            <v>23.01</v>
          </cell>
          <cell r="H90">
            <v>42.66</v>
          </cell>
          <cell r="I90">
            <v>110.12</v>
          </cell>
          <cell r="J90">
            <v>13.13</v>
          </cell>
          <cell r="K90">
            <v>0</v>
          </cell>
          <cell r="L90">
            <v>96.990000000000009</v>
          </cell>
        </row>
        <row r="91">
          <cell r="A91">
            <v>11983</v>
          </cell>
          <cell r="B91" t="str">
            <v>GALTYMORE</v>
          </cell>
          <cell r="C91" t="str">
            <v>PHARMACY,</v>
          </cell>
          <cell r="D91">
            <v>10</v>
          </cell>
          <cell r="E91">
            <v>523.44000000000005</v>
          </cell>
          <cell r="F91">
            <v>81.540000000000006</v>
          </cell>
          <cell r="G91">
            <v>202.48</v>
          </cell>
          <cell r="H91">
            <v>469.26</v>
          </cell>
          <cell r="I91">
            <v>1276.72</v>
          </cell>
          <cell r="J91">
            <v>150.66</v>
          </cell>
          <cell r="K91">
            <v>0</v>
          </cell>
          <cell r="L91">
            <v>1126.06</v>
          </cell>
        </row>
        <row r="92">
          <cell r="A92">
            <v>12084</v>
          </cell>
          <cell r="B92" t="str">
            <v>SWAN</v>
          </cell>
          <cell r="C92" t="str">
            <v>PHARMACY LTD.,</v>
          </cell>
          <cell r="D92">
            <v>10</v>
          </cell>
          <cell r="E92">
            <v>737.3</v>
          </cell>
          <cell r="F92">
            <v>286.89999999999998</v>
          </cell>
          <cell r="G92">
            <v>266.89999999999998</v>
          </cell>
          <cell r="H92">
            <v>624.96</v>
          </cell>
          <cell r="I92">
            <v>1916.06</v>
          </cell>
          <cell r="J92">
            <v>235.75</v>
          </cell>
          <cell r="K92">
            <v>0</v>
          </cell>
          <cell r="L92">
            <v>1680.31</v>
          </cell>
        </row>
        <row r="93">
          <cell r="A93">
            <v>12092</v>
          </cell>
          <cell r="B93" t="str">
            <v>MR PAUL</v>
          </cell>
          <cell r="C93" t="str">
            <v>SHALVEY,</v>
          </cell>
          <cell r="D93">
            <v>9</v>
          </cell>
          <cell r="E93">
            <v>95.63</v>
          </cell>
          <cell r="F93">
            <v>0</v>
          </cell>
          <cell r="G93">
            <v>41.42</v>
          </cell>
          <cell r="H93">
            <v>127.98</v>
          </cell>
          <cell r="I93">
            <v>265.03000000000003</v>
          </cell>
          <cell r="J93">
            <v>33.880000000000003</v>
          </cell>
          <cell r="K93">
            <v>0</v>
          </cell>
          <cell r="L93">
            <v>231.15000000000003</v>
          </cell>
        </row>
        <row r="94">
          <cell r="A94">
            <v>12106</v>
          </cell>
          <cell r="B94" t="str">
            <v>SHELBOURNE</v>
          </cell>
          <cell r="C94" t="str">
            <v>PHARMACY LTD</v>
          </cell>
          <cell r="D94">
            <v>10</v>
          </cell>
          <cell r="E94">
            <v>689.41</v>
          </cell>
          <cell r="F94">
            <v>480.18</v>
          </cell>
          <cell r="G94">
            <v>294.52</v>
          </cell>
          <cell r="H94">
            <v>638.82000000000005</v>
          </cell>
          <cell r="I94">
            <v>2102.9299999999998</v>
          </cell>
          <cell r="J94">
            <v>282.7</v>
          </cell>
          <cell r="K94">
            <v>0</v>
          </cell>
          <cell r="L94">
            <v>1820.2299999999998</v>
          </cell>
        </row>
        <row r="95">
          <cell r="A95">
            <v>12216</v>
          </cell>
          <cell r="B95" t="str">
            <v>PIERCE MEAGHER LTD.,</v>
          </cell>
          <cell r="C95" t="str">
            <v>T/A MEAGHERS CHEMIST</v>
          </cell>
          <cell r="D95">
            <v>9</v>
          </cell>
          <cell r="E95">
            <v>493.01</v>
          </cell>
          <cell r="F95">
            <v>175.16</v>
          </cell>
          <cell r="G95">
            <v>119.65</v>
          </cell>
          <cell r="H95">
            <v>276.75</v>
          </cell>
          <cell r="I95">
            <v>1064.57</v>
          </cell>
          <cell r="J95">
            <v>114.31</v>
          </cell>
          <cell r="K95">
            <v>0</v>
          </cell>
          <cell r="L95">
            <v>950.26</v>
          </cell>
        </row>
        <row r="96">
          <cell r="A96">
            <v>12289</v>
          </cell>
          <cell r="B96" t="str">
            <v>ORNETA</v>
          </cell>
          <cell r="C96" t="str">
            <v>LTD</v>
          </cell>
          <cell r="D96">
            <v>10</v>
          </cell>
          <cell r="E96">
            <v>759.71</v>
          </cell>
          <cell r="F96">
            <v>15.1</v>
          </cell>
          <cell r="G96">
            <v>294.52</v>
          </cell>
          <cell r="H96">
            <v>639.9</v>
          </cell>
          <cell r="I96">
            <v>1709.23</v>
          </cell>
          <cell r="J96">
            <v>189.9</v>
          </cell>
          <cell r="K96">
            <v>0</v>
          </cell>
          <cell r="L96">
            <v>1519.33</v>
          </cell>
        </row>
        <row r="97">
          <cell r="A97">
            <v>12330</v>
          </cell>
          <cell r="B97" t="str">
            <v>JOHN GERARD BOURKE</v>
          </cell>
          <cell r="C97" t="str">
            <v>PHARMACY LTD</v>
          </cell>
          <cell r="D97">
            <v>10</v>
          </cell>
          <cell r="E97">
            <v>708.81</v>
          </cell>
          <cell r="F97">
            <v>326.16000000000003</v>
          </cell>
          <cell r="G97">
            <v>262.3</v>
          </cell>
          <cell r="H97">
            <v>546.57000000000005</v>
          </cell>
          <cell r="I97">
            <v>1843.8400000000001</v>
          </cell>
          <cell r="J97">
            <v>227.01</v>
          </cell>
          <cell r="K97">
            <v>0</v>
          </cell>
          <cell r="L97">
            <v>1616.8300000000002</v>
          </cell>
        </row>
        <row r="98">
          <cell r="A98">
            <v>12343</v>
          </cell>
          <cell r="B98" t="str">
            <v>PHARMACY</v>
          </cell>
          <cell r="C98" t="str">
            <v>MERRION CENTRE LTD.,</v>
          </cell>
          <cell r="D98">
            <v>9</v>
          </cell>
          <cell r="E98">
            <v>344.93</v>
          </cell>
          <cell r="F98">
            <v>135.9</v>
          </cell>
          <cell r="G98">
            <v>138.05000000000001</v>
          </cell>
          <cell r="H98">
            <v>184.5</v>
          </cell>
          <cell r="I98">
            <v>803.38000000000011</v>
          </cell>
          <cell r="J98">
            <v>91.69</v>
          </cell>
          <cell r="K98">
            <v>0</v>
          </cell>
          <cell r="L98">
            <v>711.69</v>
          </cell>
        </row>
        <row r="99">
          <cell r="A99">
            <v>12408</v>
          </cell>
          <cell r="B99" t="str">
            <v>L &amp; L</v>
          </cell>
          <cell r="C99" t="str">
            <v>PHARMACY LTD.,</v>
          </cell>
          <cell r="D99">
            <v>9</v>
          </cell>
          <cell r="E99">
            <v>115.95</v>
          </cell>
          <cell r="F99">
            <v>0</v>
          </cell>
          <cell r="G99">
            <v>46.02</v>
          </cell>
          <cell r="H99">
            <v>85.32</v>
          </cell>
          <cell r="I99">
            <v>247.29</v>
          </cell>
          <cell r="J99">
            <v>26.27</v>
          </cell>
          <cell r="K99">
            <v>0</v>
          </cell>
          <cell r="L99">
            <v>221.01999999999998</v>
          </cell>
        </row>
        <row r="100">
          <cell r="A100">
            <v>12432</v>
          </cell>
          <cell r="B100" t="str">
            <v>MS. L. HERBERT,</v>
          </cell>
          <cell r="C100" t="str">
            <v>T/A MILLTOWN PHARMACY,</v>
          </cell>
          <cell r="D100">
            <v>9</v>
          </cell>
          <cell r="E100">
            <v>500.63</v>
          </cell>
          <cell r="F100">
            <v>320.12</v>
          </cell>
          <cell r="G100">
            <v>188.67</v>
          </cell>
          <cell r="H100">
            <v>411.66</v>
          </cell>
          <cell r="I100">
            <v>1421.08</v>
          </cell>
          <cell r="J100">
            <v>184.09</v>
          </cell>
          <cell r="K100">
            <v>0</v>
          </cell>
          <cell r="L100">
            <v>1236.99</v>
          </cell>
        </row>
        <row r="101">
          <cell r="A101">
            <v>12491</v>
          </cell>
          <cell r="B101" t="str">
            <v>GRIFFINS</v>
          </cell>
          <cell r="C101" t="str">
            <v>PHARMACY LTD.,</v>
          </cell>
          <cell r="D101">
            <v>10</v>
          </cell>
          <cell r="E101">
            <v>209.8</v>
          </cell>
          <cell r="F101">
            <v>3.02</v>
          </cell>
          <cell r="G101">
            <v>165.66</v>
          </cell>
          <cell r="H101">
            <v>298.62</v>
          </cell>
          <cell r="I101">
            <v>677.1</v>
          </cell>
          <cell r="J101">
            <v>93.46</v>
          </cell>
          <cell r="K101">
            <v>0</v>
          </cell>
          <cell r="L101">
            <v>583.64</v>
          </cell>
        </row>
        <row r="102">
          <cell r="A102">
            <v>12516</v>
          </cell>
          <cell r="B102" t="str">
            <v>UNICARE PHARMACY LTD</v>
          </cell>
          <cell r="C102" t="str">
            <v>T/A UNICARE PHARMACY</v>
          </cell>
          <cell r="D102">
            <v>11</v>
          </cell>
          <cell r="E102">
            <v>1043.18</v>
          </cell>
          <cell r="F102">
            <v>362.4</v>
          </cell>
          <cell r="G102">
            <v>372.75</v>
          </cell>
          <cell r="H102">
            <v>638.82000000000005</v>
          </cell>
          <cell r="I102">
            <v>2417.15</v>
          </cell>
          <cell r="J102">
            <v>274.79000000000002</v>
          </cell>
          <cell r="K102">
            <v>0</v>
          </cell>
          <cell r="L102">
            <v>2142.36</v>
          </cell>
        </row>
        <row r="103">
          <cell r="A103">
            <v>12553</v>
          </cell>
          <cell r="B103" t="str">
            <v>JABEZ LIMITED</v>
          </cell>
          <cell r="C103" t="str">
            <v>T/A SOS HEALTHCARE</v>
          </cell>
          <cell r="D103">
            <v>11</v>
          </cell>
          <cell r="E103">
            <v>46.23</v>
          </cell>
          <cell r="F103">
            <v>6.04</v>
          </cell>
          <cell r="G103">
            <v>18.41</v>
          </cell>
          <cell r="H103">
            <v>42.66</v>
          </cell>
          <cell r="I103">
            <v>113.33999999999999</v>
          </cell>
          <cell r="J103">
            <v>13.42</v>
          </cell>
          <cell r="K103">
            <v>0</v>
          </cell>
          <cell r="L103">
            <v>99.919999999999987</v>
          </cell>
        </row>
        <row r="104">
          <cell r="A104">
            <v>12566</v>
          </cell>
          <cell r="B104" t="str">
            <v>HICKEY  PHARMACY</v>
          </cell>
          <cell r="C104" t="str">
            <v>GROUP LIMITED</v>
          </cell>
          <cell r="D104">
            <v>11</v>
          </cell>
          <cell r="E104">
            <v>2719.64</v>
          </cell>
          <cell r="F104">
            <v>1579.46</v>
          </cell>
          <cell r="G104">
            <v>1090.6300000000001</v>
          </cell>
          <cell r="H104">
            <v>2520.63</v>
          </cell>
          <cell r="I104">
            <v>7910.3600000000006</v>
          </cell>
          <cell r="J104">
            <v>1038.1400000000001</v>
          </cell>
          <cell r="K104">
            <v>0</v>
          </cell>
          <cell r="L104">
            <v>6872.22</v>
          </cell>
        </row>
        <row r="105">
          <cell r="A105">
            <v>12637</v>
          </cell>
          <cell r="B105" t="str">
            <v>CONEFREYS</v>
          </cell>
          <cell r="C105" t="str">
            <v>PHARMACY LTD.,</v>
          </cell>
          <cell r="D105">
            <v>10</v>
          </cell>
          <cell r="E105">
            <v>113.67</v>
          </cell>
          <cell r="F105">
            <v>147.97999999999999</v>
          </cell>
          <cell r="G105">
            <v>69.03</v>
          </cell>
          <cell r="H105">
            <v>184.5</v>
          </cell>
          <cell r="I105">
            <v>515.17999999999995</v>
          </cell>
          <cell r="J105">
            <v>80.3</v>
          </cell>
          <cell r="K105">
            <v>0</v>
          </cell>
          <cell r="L105">
            <v>434.87999999999994</v>
          </cell>
        </row>
        <row r="106">
          <cell r="A106">
            <v>12777</v>
          </cell>
          <cell r="B106" t="str">
            <v>ADAMS</v>
          </cell>
          <cell r="C106" t="str">
            <v>PHARMACY LTD</v>
          </cell>
          <cell r="D106">
            <v>11</v>
          </cell>
          <cell r="E106">
            <v>179.71</v>
          </cell>
          <cell r="F106">
            <v>187.24</v>
          </cell>
          <cell r="G106">
            <v>73.63</v>
          </cell>
          <cell r="H106">
            <v>113.04</v>
          </cell>
          <cell r="I106">
            <v>553.62</v>
          </cell>
          <cell r="J106">
            <v>74.78</v>
          </cell>
          <cell r="K106">
            <v>0</v>
          </cell>
          <cell r="L106">
            <v>478.84000000000003</v>
          </cell>
        </row>
        <row r="107">
          <cell r="A107">
            <v>12800</v>
          </cell>
          <cell r="B107" t="str">
            <v>DARGANS</v>
          </cell>
          <cell r="C107" t="str">
            <v>CHEMISTS LTD.,</v>
          </cell>
          <cell r="D107">
            <v>11</v>
          </cell>
          <cell r="E107">
            <v>3403.24</v>
          </cell>
          <cell r="F107">
            <v>2588.14</v>
          </cell>
          <cell r="G107">
            <v>1297.71</v>
          </cell>
          <cell r="H107">
            <v>2965.86</v>
          </cell>
          <cell r="I107">
            <v>10254.949999999999</v>
          </cell>
          <cell r="J107">
            <v>1370.34</v>
          </cell>
          <cell r="K107">
            <v>0</v>
          </cell>
          <cell r="L107">
            <v>8884.6099999999988</v>
          </cell>
        </row>
        <row r="108">
          <cell r="A108">
            <v>12906</v>
          </cell>
          <cell r="B108" t="str">
            <v>AMRA PHARMACY LTD</v>
          </cell>
          <cell r="C108" t="str">
            <v>T/A MACNAMARA'S PHARMACY</v>
          </cell>
          <cell r="D108">
            <v>11</v>
          </cell>
          <cell r="E108">
            <v>1019.86</v>
          </cell>
          <cell r="F108">
            <v>259.72000000000003</v>
          </cell>
          <cell r="G108">
            <v>432.57</v>
          </cell>
          <cell r="H108">
            <v>788.67</v>
          </cell>
          <cell r="I108">
            <v>2500.8199999999997</v>
          </cell>
          <cell r="J108">
            <v>296.19</v>
          </cell>
          <cell r="K108">
            <v>0</v>
          </cell>
          <cell r="L108">
            <v>2204.6299999999997</v>
          </cell>
        </row>
        <row r="109">
          <cell r="A109">
            <v>13017</v>
          </cell>
          <cell r="B109" t="str">
            <v>NAAS PHARMACY LTD</v>
          </cell>
          <cell r="C109" t="str">
            <v>T/A SALLINS PHARMACY</v>
          </cell>
          <cell r="D109">
            <v>10</v>
          </cell>
          <cell r="E109">
            <v>93.14</v>
          </cell>
          <cell r="F109">
            <v>114.76</v>
          </cell>
          <cell r="G109">
            <v>73.63</v>
          </cell>
          <cell r="H109">
            <v>191.43</v>
          </cell>
          <cell r="I109">
            <v>472.96</v>
          </cell>
          <cell r="J109">
            <v>75.959999999999994</v>
          </cell>
          <cell r="K109">
            <v>0</v>
          </cell>
          <cell r="L109">
            <v>397</v>
          </cell>
        </row>
        <row r="110">
          <cell r="A110">
            <v>13100</v>
          </cell>
          <cell r="B110" t="str">
            <v>QUINSBORO PHARMACY</v>
          </cell>
          <cell r="C110" t="str">
            <v>LTD</v>
          </cell>
          <cell r="D110">
            <v>9</v>
          </cell>
          <cell r="E110">
            <v>1680.08</v>
          </cell>
          <cell r="F110">
            <v>1214.04</v>
          </cell>
          <cell r="G110">
            <v>736.29</v>
          </cell>
          <cell r="H110">
            <v>2343.06</v>
          </cell>
          <cell r="I110">
            <v>5973.4699999999993</v>
          </cell>
          <cell r="J110">
            <v>858.68</v>
          </cell>
          <cell r="K110">
            <v>0</v>
          </cell>
          <cell r="L110">
            <v>5114.7899999999991</v>
          </cell>
        </row>
        <row r="111">
          <cell r="A111">
            <v>13137</v>
          </cell>
          <cell r="B111" t="str">
            <v>MR. J. &amp; S. REILLY,</v>
          </cell>
          <cell r="C111" t="str">
            <v>REILLY'S PHARMACY,</v>
          </cell>
          <cell r="D111">
            <v>10</v>
          </cell>
          <cell r="E111">
            <v>1563.12</v>
          </cell>
          <cell r="F111">
            <v>694.6</v>
          </cell>
          <cell r="G111">
            <v>561.41999999999996</v>
          </cell>
          <cell r="H111">
            <v>1263.78</v>
          </cell>
          <cell r="I111">
            <v>4082.92</v>
          </cell>
          <cell r="J111">
            <v>503.96</v>
          </cell>
          <cell r="K111">
            <v>0</v>
          </cell>
          <cell r="L111">
            <v>3578.96</v>
          </cell>
        </row>
        <row r="112">
          <cell r="A112">
            <v>13188</v>
          </cell>
          <cell r="B112" t="str">
            <v>A C</v>
          </cell>
          <cell r="C112" t="str">
            <v>BOLES LTD</v>
          </cell>
          <cell r="D112">
            <v>11</v>
          </cell>
          <cell r="E112">
            <v>5507.72</v>
          </cell>
          <cell r="F112">
            <v>2419.02</v>
          </cell>
          <cell r="G112">
            <v>1716.47</v>
          </cell>
          <cell r="H112">
            <v>4117.68</v>
          </cell>
          <cell r="I112">
            <v>13760.89</v>
          </cell>
          <cell r="J112">
            <v>1650.63</v>
          </cell>
          <cell r="K112">
            <v>0</v>
          </cell>
          <cell r="L112">
            <v>12110.259999999998</v>
          </cell>
        </row>
        <row r="113">
          <cell r="A113">
            <v>13205</v>
          </cell>
          <cell r="B113" t="str">
            <v>MOUNTTOWN PHARMACY</v>
          </cell>
          <cell r="C113" t="str">
            <v>LTD</v>
          </cell>
          <cell r="D113">
            <v>9</v>
          </cell>
          <cell r="E113">
            <v>2283.54</v>
          </cell>
          <cell r="F113">
            <v>1355.98</v>
          </cell>
          <cell r="G113">
            <v>957.17</v>
          </cell>
          <cell r="H113">
            <v>1688.22</v>
          </cell>
          <cell r="I113">
            <v>6284.91</v>
          </cell>
          <cell r="J113">
            <v>800.27</v>
          </cell>
          <cell r="K113">
            <v>0</v>
          </cell>
          <cell r="L113">
            <v>5484.6399999999994</v>
          </cell>
        </row>
        <row r="114">
          <cell r="A114">
            <v>13242</v>
          </cell>
          <cell r="B114" t="str">
            <v>MS. MARY WHOOLEY,</v>
          </cell>
          <cell r="C114" t="str">
            <v>SANDYMOUNT PHARMACY,</v>
          </cell>
          <cell r="D114">
            <v>9</v>
          </cell>
          <cell r="E114">
            <v>13.34</v>
          </cell>
          <cell r="F114">
            <v>6.04</v>
          </cell>
          <cell r="G114">
            <v>13.81</v>
          </cell>
          <cell r="H114">
            <v>42.66</v>
          </cell>
          <cell r="I114">
            <v>75.849999999999994</v>
          </cell>
          <cell r="J114">
            <v>12.5</v>
          </cell>
          <cell r="K114">
            <v>0</v>
          </cell>
          <cell r="L114">
            <v>63.349999999999994</v>
          </cell>
        </row>
        <row r="115">
          <cell r="A115">
            <v>13247</v>
          </cell>
          <cell r="B115" t="str">
            <v>UNICARE PHARMACY LTD</v>
          </cell>
          <cell r="C115" t="str">
            <v>T/A UNICARE PHARMACY</v>
          </cell>
          <cell r="D115">
            <v>9</v>
          </cell>
          <cell r="E115">
            <v>357.12</v>
          </cell>
          <cell r="F115">
            <v>187.24</v>
          </cell>
          <cell r="G115">
            <v>82.83</v>
          </cell>
          <cell r="H115">
            <v>191.43</v>
          </cell>
          <cell r="I115">
            <v>818.62000000000012</v>
          </cell>
          <cell r="J115">
            <v>92.3</v>
          </cell>
          <cell r="K115">
            <v>0</v>
          </cell>
          <cell r="L115">
            <v>726.32000000000016</v>
          </cell>
        </row>
        <row r="116">
          <cell r="A116">
            <v>13257</v>
          </cell>
          <cell r="B116" t="str">
            <v>CAUNTER DEVELOPMENTS</v>
          </cell>
          <cell r="C116" t="str">
            <v>T/A HILTONS PHARMACY</v>
          </cell>
          <cell r="D116">
            <v>9</v>
          </cell>
          <cell r="E116">
            <v>1264.04</v>
          </cell>
          <cell r="F116">
            <v>761.04</v>
          </cell>
          <cell r="G116">
            <v>354.34</v>
          </cell>
          <cell r="H116">
            <v>886.77</v>
          </cell>
          <cell r="I116">
            <v>3266.19</v>
          </cell>
          <cell r="J116">
            <v>400.43</v>
          </cell>
          <cell r="K116">
            <v>0</v>
          </cell>
          <cell r="L116">
            <v>2865.76</v>
          </cell>
        </row>
        <row r="117">
          <cell r="A117">
            <v>13343</v>
          </cell>
          <cell r="B117" t="str">
            <v>JORDAN'S PHARMACY</v>
          </cell>
          <cell r="C117" t="str">
            <v>LIMITED</v>
          </cell>
          <cell r="D117">
            <v>10</v>
          </cell>
          <cell r="E117">
            <v>432.31</v>
          </cell>
          <cell r="F117">
            <v>172.14</v>
          </cell>
          <cell r="G117">
            <v>156.46</v>
          </cell>
          <cell r="H117">
            <v>355.14</v>
          </cell>
          <cell r="I117">
            <v>1116.0500000000002</v>
          </cell>
          <cell r="J117">
            <v>136.75</v>
          </cell>
          <cell r="K117">
            <v>0</v>
          </cell>
          <cell r="L117">
            <v>979.30000000000018</v>
          </cell>
        </row>
        <row r="118">
          <cell r="A118">
            <v>13367</v>
          </cell>
          <cell r="B118" t="str">
            <v>HUNTSTOWN PHARMACY</v>
          </cell>
          <cell r="C118" t="str">
            <v>LIMITED</v>
          </cell>
          <cell r="D118">
            <v>11</v>
          </cell>
          <cell r="E118">
            <v>2608.86</v>
          </cell>
          <cell r="F118">
            <v>1201.96</v>
          </cell>
          <cell r="G118">
            <v>929.56</v>
          </cell>
          <cell r="H118">
            <v>2534.4899999999998</v>
          </cell>
          <cell r="I118">
            <v>7274.87</v>
          </cell>
          <cell r="J118">
            <v>933.2</v>
          </cell>
          <cell r="K118">
            <v>0</v>
          </cell>
          <cell r="L118">
            <v>6341.67</v>
          </cell>
        </row>
        <row r="119">
          <cell r="A119">
            <v>13368</v>
          </cell>
          <cell r="B119" t="str">
            <v>CORDUFF PHARMACY</v>
          </cell>
          <cell r="C119" t="str">
            <v>T/A RONNING TRADING LTD</v>
          </cell>
          <cell r="D119">
            <v>11</v>
          </cell>
          <cell r="E119">
            <v>2654.47</v>
          </cell>
          <cell r="F119">
            <v>2123.06</v>
          </cell>
          <cell r="G119">
            <v>920.36</v>
          </cell>
          <cell r="H119">
            <v>2518.4699999999998</v>
          </cell>
          <cell r="I119">
            <v>8216.3599999999988</v>
          </cell>
          <cell r="J119">
            <v>1112.3800000000001</v>
          </cell>
          <cell r="K119">
            <v>0</v>
          </cell>
          <cell r="L119">
            <v>7103.9799999999987</v>
          </cell>
        </row>
        <row r="120">
          <cell r="A120">
            <v>13374</v>
          </cell>
          <cell r="B120" t="str">
            <v>BAGGOT</v>
          </cell>
          <cell r="C120" t="str">
            <v>PHARMACY LTD.,</v>
          </cell>
          <cell r="D120">
            <v>10</v>
          </cell>
          <cell r="E120">
            <v>1739.48</v>
          </cell>
          <cell r="F120">
            <v>640.24</v>
          </cell>
          <cell r="G120">
            <v>635.04999999999995</v>
          </cell>
          <cell r="H120">
            <v>1391.76</v>
          </cell>
          <cell r="I120">
            <v>4406.5300000000007</v>
          </cell>
          <cell r="J120">
            <v>533.41</v>
          </cell>
          <cell r="K120">
            <v>0</v>
          </cell>
          <cell r="L120">
            <v>3873.1200000000008</v>
          </cell>
        </row>
        <row r="121">
          <cell r="A121">
            <v>13420</v>
          </cell>
          <cell r="B121" t="str">
            <v>CRONIN'S</v>
          </cell>
          <cell r="C121" t="str">
            <v>PHARMACY LTD</v>
          </cell>
          <cell r="D121">
            <v>11</v>
          </cell>
          <cell r="E121">
            <v>621.61</v>
          </cell>
          <cell r="F121">
            <v>395.62</v>
          </cell>
          <cell r="G121">
            <v>280.70999999999998</v>
          </cell>
          <cell r="H121">
            <v>695.34</v>
          </cell>
          <cell r="I121">
            <v>1993.2800000000002</v>
          </cell>
          <cell r="J121">
            <v>274.33</v>
          </cell>
          <cell r="K121">
            <v>0</v>
          </cell>
          <cell r="L121">
            <v>1718.9500000000003</v>
          </cell>
        </row>
        <row r="122">
          <cell r="A122">
            <v>13684</v>
          </cell>
          <cell r="B122" t="str">
            <v>PELLYS</v>
          </cell>
          <cell r="C122" t="str">
            <v>PHARMACY LTD.,</v>
          </cell>
          <cell r="D122">
            <v>11</v>
          </cell>
          <cell r="E122">
            <v>102.24</v>
          </cell>
          <cell r="F122">
            <v>0</v>
          </cell>
          <cell r="G122">
            <v>41.42</v>
          </cell>
          <cell r="H122">
            <v>85.32</v>
          </cell>
          <cell r="I122">
            <v>228.98</v>
          </cell>
          <cell r="J122">
            <v>25.35</v>
          </cell>
          <cell r="K122">
            <v>0</v>
          </cell>
          <cell r="L122">
            <v>203.63</v>
          </cell>
        </row>
        <row r="123">
          <cell r="A123">
            <v>13735</v>
          </cell>
          <cell r="B123" t="str">
            <v>HICKEY'S PHARMACY</v>
          </cell>
          <cell r="C123" t="str">
            <v>LIMITED</v>
          </cell>
          <cell r="D123">
            <v>10</v>
          </cell>
          <cell r="E123">
            <v>277.24</v>
          </cell>
          <cell r="F123">
            <v>208.38</v>
          </cell>
          <cell r="G123">
            <v>124.25</v>
          </cell>
          <cell r="H123">
            <v>326.33999999999997</v>
          </cell>
          <cell r="I123">
            <v>936.21</v>
          </cell>
          <cell r="J123">
            <v>131.79</v>
          </cell>
          <cell r="K123">
            <v>0</v>
          </cell>
          <cell r="L123">
            <v>804.42000000000007</v>
          </cell>
        </row>
        <row r="124">
          <cell r="A124">
            <v>13759</v>
          </cell>
          <cell r="B124" t="str">
            <v>UNICARE PHARMACY</v>
          </cell>
          <cell r="C124" t="str">
            <v>LTD</v>
          </cell>
          <cell r="D124">
            <v>10</v>
          </cell>
          <cell r="E124">
            <v>14313.51</v>
          </cell>
          <cell r="F124">
            <v>5973.56</v>
          </cell>
          <cell r="G124">
            <v>4652.42</v>
          </cell>
          <cell r="H124">
            <v>10395</v>
          </cell>
          <cell r="I124">
            <v>35334.49</v>
          </cell>
          <cell r="J124">
            <v>4204.2</v>
          </cell>
          <cell r="K124">
            <v>0</v>
          </cell>
          <cell r="L124">
            <v>31130.289999999997</v>
          </cell>
        </row>
        <row r="125">
          <cell r="A125">
            <v>13760</v>
          </cell>
          <cell r="B125" t="str">
            <v>REDMOND'S HILL</v>
          </cell>
          <cell r="C125" t="str">
            <v>PHARMACY LTD,T/A O'HARA'S</v>
          </cell>
          <cell r="D125">
            <v>10</v>
          </cell>
          <cell r="E125">
            <v>699.82</v>
          </cell>
          <cell r="F125">
            <v>96.64</v>
          </cell>
          <cell r="G125">
            <v>243.9</v>
          </cell>
          <cell r="H125">
            <v>511.92</v>
          </cell>
          <cell r="I125">
            <v>1552.2800000000002</v>
          </cell>
          <cell r="J125">
            <v>170.49</v>
          </cell>
          <cell r="K125">
            <v>0</v>
          </cell>
          <cell r="L125">
            <v>1381.7900000000002</v>
          </cell>
        </row>
        <row r="126">
          <cell r="A126">
            <v>13768</v>
          </cell>
          <cell r="B126" t="str">
            <v>STANLEY'S PHARMACY</v>
          </cell>
          <cell r="C126" t="str">
            <v>LIMITED</v>
          </cell>
          <cell r="D126">
            <v>11</v>
          </cell>
          <cell r="E126">
            <v>758.25</v>
          </cell>
          <cell r="F126">
            <v>166.1</v>
          </cell>
          <cell r="G126">
            <v>266.89999999999998</v>
          </cell>
          <cell r="H126">
            <v>653.76</v>
          </cell>
          <cell r="I126">
            <v>1845.01</v>
          </cell>
          <cell r="J126">
            <v>217.35</v>
          </cell>
          <cell r="K126">
            <v>0</v>
          </cell>
          <cell r="L126">
            <v>1627.66</v>
          </cell>
        </row>
        <row r="127">
          <cell r="A127">
            <v>13850</v>
          </cell>
          <cell r="B127" t="str">
            <v>DEVINES</v>
          </cell>
          <cell r="C127" t="str">
            <v>PHARMACY LIMITED</v>
          </cell>
          <cell r="D127">
            <v>11</v>
          </cell>
          <cell r="E127">
            <v>388.77</v>
          </cell>
          <cell r="F127">
            <v>138.91999999999999</v>
          </cell>
          <cell r="G127">
            <v>170.27</v>
          </cell>
          <cell r="H127">
            <v>390.87</v>
          </cell>
          <cell r="I127">
            <v>1088.83</v>
          </cell>
          <cell r="J127">
            <v>140.01</v>
          </cell>
          <cell r="K127">
            <v>0</v>
          </cell>
          <cell r="L127">
            <v>948.81999999999994</v>
          </cell>
        </row>
        <row r="128">
          <cell r="A128">
            <v>13870</v>
          </cell>
          <cell r="B128" t="str">
            <v>FRANCES FOLEY'S</v>
          </cell>
          <cell r="C128" t="str">
            <v>COMMUNITY PHARM LTD</v>
          </cell>
          <cell r="D128">
            <v>10</v>
          </cell>
          <cell r="E128">
            <v>110.87</v>
          </cell>
          <cell r="F128">
            <v>0</v>
          </cell>
          <cell r="G128">
            <v>87.43</v>
          </cell>
          <cell r="H128">
            <v>170.64</v>
          </cell>
          <cell r="I128">
            <v>368.94</v>
          </cell>
          <cell r="J128">
            <v>51.61</v>
          </cell>
          <cell r="K128">
            <v>0</v>
          </cell>
          <cell r="L128">
            <v>317.33</v>
          </cell>
        </row>
        <row r="129">
          <cell r="A129">
            <v>14060</v>
          </cell>
          <cell r="B129" t="str">
            <v>NAAS</v>
          </cell>
          <cell r="C129" t="str">
            <v>PHARMACY LTD.,</v>
          </cell>
          <cell r="D129">
            <v>10</v>
          </cell>
          <cell r="E129">
            <v>297.56</v>
          </cell>
          <cell r="F129">
            <v>147.97999999999999</v>
          </cell>
          <cell r="G129">
            <v>147.26</v>
          </cell>
          <cell r="H129">
            <v>348.21</v>
          </cell>
          <cell r="I129">
            <v>941.01</v>
          </cell>
          <cell r="J129">
            <v>128.69</v>
          </cell>
          <cell r="K129">
            <v>0</v>
          </cell>
          <cell r="L129">
            <v>812.31999999999994</v>
          </cell>
        </row>
        <row r="130">
          <cell r="A130">
            <v>14079</v>
          </cell>
          <cell r="B130" t="str">
            <v>GORRY'S</v>
          </cell>
          <cell r="C130" t="str">
            <v>PHARMACY LTD</v>
          </cell>
          <cell r="D130">
            <v>10</v>
          </cell>
          <cell r="E130">
            <v>115.57</v>
          </cell>
          <cell r="F130">
            <v>163.08000000000001</v>
          </cell>
          <cell r="G130">
            <v>59.82</v>
          </cell>
          <cell r="H130">
            <v>148.77000000000001</v>
          </cell>
          <cell r="I130">
            <v>487.24</v>
          </cell>
          <cell r="J130">
            <v>74.33</v>
          </cell>
          <cell r="K130">
            <v>0</v>
          </cell>
          <cell r="L130">
            <v>412.91</v>
          </cell>
        </row>
        <row r="131">
          <cell r="A131">
            <v>14080</v>
          </cell>
          <cell r="B131" t="str">
            <v>BRADLEY'S PHARMACY</v>
          </cell>
          <cell r="C131" t="str">
            <v>LIMITED</v>
          </cell>
          <cell r="D131">
            <v>10</v>
          </cell>
          <cell r="E131">
            <v>535.17999999999995</v>
          </cell>
          <cell r="F131">
            <v>238.58</v>
          </cell>
          <cell r="G131">
            <v>170.27</v>
          </cell>
          <cell r="H131">
            <v>454.32</v>
          </cell>
          <cell r="I131">
            <v>1398.35</v>
          </cell>
          <cell r="J131">
            <v>172.63</v>
          </cell>
          <cell r="K131">
            <v>0</v>
          </cell>
          <cell r="L131">
            <v>1225.7199999999998</v>
          </cell>
        </row>
        <row r="132">
          <cell r="A132">
            <v>14092</v>
          </cell>
          <cell r="B132" t="str">
            <v>FITZMAURICE'S</v>
          </cell>
          <cell r="C132" t="str">
            <v>MEDICAL HALL LTD</v>
          </cell>
          <cell r="D132">
            <v>9</v>
          </cell>
          <cell r="E132">
            <v>106.68</v>
          </cell>
          <cell r="F132">
            <v>0</v>
          </cell>
          <cell r="G132">
            <v>18.41</v>
          </cell>
          <cell r="H132">
            <v>42.66</v>
          </cell>
          <cell r="I132">
            <v>167.75</v>
          </cell>
          <cell r="J132">
            <v>12.21</v>
          </cell>
          <cell r="K132">
            <v>0</v>
          </cell>
          <cell r="L132">
            <v>155.54</v>
          </cell>
        </row>
        <row r="133">
          <cell r="A133">
            <v>14222</v>
          </cell>
          <cell r="B133" t="str">
            <v>DONNYBROOK</v>
          </cell>
          <cell r="C133" t="str">
            <v>PHARMACY LTD.,</v>
          </cell>
          <cell r="D133">
            <v>9</v>
          </cell>
          <cell r="E133">
            <v>948.27</v>
          </cell>
          <cell r="F133">
            <v>498.3</v>
          </cell>
          <cell r="G133">
            <v>404.96</v>
          </cell>
          <cell r="H133">
            <v>915.57</v>
          </cell>
          <cell r="I133">
            <v>2767.1</v>
          </cell>
          <cell r="J133">
            <v>363.77</v>
          </cell>
          <cell r="K133">
            <v>0</v>
          </cell>
          <cell r="L133">
            <v>2403.33</v>
          </cell>
        </row>
        <row r="134">
          <cell r="A134">
            <v>14259</v>
          </cell>
          <cell r="B134" t="str">
            <v>CADDENS PHARMACY LTD</v>
          </cell>
          <cell r="C134" t="str">
            <v>T/A CADDENS PHARMACY</v>
          </cell>
          <cell r="D134">
            <v>10</v>
          </cell>
          <cell r="E134">
            <v>5396.04</v>
          </cell>
          <cell r="F134">
            <v>2533.7800000000002</v>
          </cell>
          <cell r="G134">
            <v>2254.88</v>
          </cell>
          <cell r="H134">
            <v>5177.25</v>
          </cell>
          <cell r="I134">
            <v>15361.95</v>
          </cell>
          <cell r="J134">
            <v>1993.18</v>
          </cell>
          <cell r="K134">
            <v>0</v>
          </cell>
          <cell r="L134">
            <v>13368.77</v>
          </cell>
        </row>
        <row r="135">
          <cell r="A135">
            <v>14430</v>
          </cell>
          <cell r="B135" t="str">
            <v>LONGS PHARMACY LTD.,</v>
          </cell>
          <cell r="C135" t="str">
            <v>T/A LONGS PHARMACY,</v>
          </cell>
          <cell r="D135">
            <v>10</v>
          </cell>
          <cell r="E135">
            <v>93.35</v>
          </cell>
          <cell r="F135">
            <v>0</v>
          </cell>
          <cell r="G135">
            <v>32.21</v>
          </cell>
          <cell r="H135">
            <v>42.66</v>
          </cell>
          <cell r="I135">
            <v>168.22</v>
          </cell>
          <cell r="J135">
            <v>14.97</v>
          </cell>
          <cell r="K135">
            <v>0</v>
          </cell>
          <cell r="L135">
            <v>153.25</v>
          </cell>
        </row>
        <row r="136">
          <cell r="A136">
            <v>14462</v>
          </cell>
          <cell r="B136" t="str">
            <v>GILL PHARMACEUT. LTD</v>
          </cell>
          <cell r="C136" t="str">
            <v>T/A MCKEE PHARMACY</v>
          </cell>
          <cell r="D136">
            <v>11</v>
          </cell>
          <cell r="E136">
            <v>1199.9000000000001</v>
          </cell>
          <cell r="F136">
            <v>193.28</v>
          </cell>
          <cell r="G136">
            <v>427.97</v>
          </cell>
          <cell r="H136">
            <v>909.72</v>
          </cell>
          <cell r="I136">
            <v>2730.87</v>
          </cell>
          <cell r="J136">
            <v>306.19</v>
          </cell>
          <cell r="K136">
            <v>0</v>
          </cell>
          <cell r="L136">
            <v>2424.6799999999998</v>
          </cell>
        </row>
        <row r="137">
          <cell r="A137">
            <v>14494</v>
          </cell>
          <cell r="B137" t="str">
            <v>BESTS</v>
          </cell>
          <cell r="C137" t="str">
            <v>CHEMIST LTD.,</v>
          </cell>
          <cell r="D137">
            <v>10</v>
          </cell>
          <cell r="E137">
            <v>69.19</v>
          </cell>
          <cell r="F137">
            <v>15.1</v>
          </cell>
          <cell r="G137">
            <v>50.62</v>
          </cell>
          <cell r="H137">
            <v>85.32</v>
          </cell>
          <cell r="I137">
            <v>220.23</v>
          </cell>
          <cell r="J137">
            <v>30.21</v>
          </cell>
          <cell r="K137">
            <v>0</v>
          </cell>
          <cell r="L137">
            <v>190.01999999999998</v>
          </cell>
        </row>
        <row r="138">
          <cell r="A138">
            <v>14508</v>
          </cell>
          <cell r="B138" t="str">
            <v>PARNELL</v>
          </cell>
          <cell r="C138" t="str">
            <v>PHARMACY LTD</v>
          </cell>
          <cell r="D138">
            <v>11</v>
          </cell>
          <cell r="E138">
            <v>2917.33</v>
          </cell>
          <cell r="F138">
            <v>1280.48</v>
          </cell>
          <cell r="G138">
            <v>1021.6</v>
          </cell>
          <cell r="H138">
            <v>2186.2800000000002</v>
          </cell>
          <cell r="I138">
            <v>7405.6900000000005</v>
          </cell>
          <cell r="J138">
            <v>897.67</v>
          </cell>
          <cell r="K138">
            <v>0</v>
          </cell>
          <cell r="L138">
            <v>6508.02</v>
          </cell>
        </row>
        <row r="139">
          <cell r="A139">
            <v>14737</v>
          </cell>
          <cell r="B139" t="str">
            <v>FIGURATE</v>
          </cell>
          <cell r="C139" t="str">
            <v>LTD</v>
          </cell>
          <cell r="D139">
            <v>10</v>
          </cell>
          <cell r="E139">
            <v>1252.04</v>
          </cell>
          <cell r="F139">
            <v>211.4</v>
          </cell>
          <cell r="G139">
            <v>492.39</v>
          </cell>
          <cell r="H139">
            <v>1066.5</v>
          </cell>
          <cell r="I139">
            <v>3022.33</v>
          </cell>
          <cell r="J139">
            <v>354.06</v>
          </cell>
          <cell r="K139">
            <v>0</v>
          </cell>
          <cell r="L139">
            <v>2668.27</v>
          </cell>
        </row>
        <row r="140">
          <cell r="A140">
            <v>14931</v>
          </cell>
          <cell r="B140" t="str">
            <v>MISS MARTINA</v>
          </cell>
          <cell r="C140" t="str">
            <v>QUINN</v>
          </cell>
          <cell r="D140">
            <v>10</v>
          </cell>
          <cell r="E140">
            <v>32.51</v>
          </cell>
          <cell r="F140">
            <v>0</v>
          </cell>
          <cell r="G140">
            <v>23.01</v>
          </cell>
          <cell r="H140">
            <v>42.66</v>
          </cell>
          <cell r="I140">
            <v>98.179999999999993</v>
          </cell>
          <cell r="J140">
            <v>13.13</v>
          </cell>
          <cell r="K140">
            <v>0</v>
          </cell>
          <cell r="L140">
            <v>85.05</v>
          </cell>
        </row>
        <row r="141">
          <cell r="A141">
            <v>14960</v>
          </cell>
          <cell r="B141" t="str">
            <v>MC SWEENEY GROUP</v>
          </cell>
          <cell r="C141" t="str">
            <v>LIMITED</v>
          </cell>
          <cell r="D141">
            <v>11</v>
          </cell>
          <cell r="E141">
            <v>86.87</v>
          </cell>
          <cell r="F141">
            <v>48.32</v>
          </cell>
          <cell r="G141">
            <v>32.21</v>
          </cell>
          <cell r="H141">
            <v>92.25</v>
          </cell>
          <cell r="I141">
            <v>259.64999999999998</v>
          </cell>
          <cell r="J141">
            <v>34.56</v>
          </cell>
          <cell r="K141">
            <v>0</v>
          </cell>
          <cell r="L141">
            <v>225.08999999999997</v>
          </cell>
        </row>
        <row r="142">
          <cell r="A142">
            <v>15080</v>
          </cell>
          <cell r="B142" t="str">
            <v>AYLESBURY PHARMACY</v>
          </cell>
          <cell r="C142" t="str">
            <v>LIMITED</v>
          </cell>
          <cell r="D142">
            <v>10</v>
          </cell>
          <cell r="E142">
            <v>9.6</v>
          </cell>
          <cell r="F142">
            <v>0</v>
          </cell>
          <cell r="G142">
            <v>18.41</v>
          </cell>
          <cell r="H142">
            <v>42.66</v>
          </cell>
          <cell r="I142">
            <v>70.669999999999987</v>
          </cell>
          <cell r="J142">
            <v>12.21</v>
          </cell>
          <cell r="K142">
            <v>0</v>
          </cell>
          <cell r="L142">
            <v>58.459999999999987</v>
          </cell>
        </row>
        <row r="143">
          <cell r="A143">
            <v>15240</v>
          </cell>
          <cell r="B143" t="str">
            <v>CROWLEY'S PHARMACY</v>
          </cell>
          <cell r="C143" t="str">
            <v>(DUBLIN ) LTD</v>
          </cell>
          <cell r="D143">
            <v>10</v>
          </cell>
          <cell r="E143">
            <v>4264.5200000000004</v>
          </cell>
          <cell r="F143">
            <v>570.78</v>
          </cell>
          <cell r="G143">
            <v>1205.67</v>
          </cell>
          <cell r="H143">
            <v>2522.79</v>
          </cell>
          <cell r="I143">
            <v>8563.76</v>
          </cell>
          <cell r="J143">
            <v>859.85</v>
          </cell>
          <cell r="K143">
            <v>0</v>
          </cell>
          <cell r="L143">
            <v>7703.91</v>
          </cell>
        </row>
        <row r="144">
          <cell r="A144">
            <v>15245</v>
          </cell>
          <cell r="B144" t="str">
            <v>DARGLE</v>
          </cell>
          <cell r="C144" t="str">
            <v>PHARMACIES LTD.,</v>
          </cell>
          <cell r="D144">
            <v>9</v>
          </cell>
          <cell r="E144">
            <v>72.900000000000006</v>
          </cell>
          <cell r="F144">
            <v>123.82</v>
          </cell>
          <cell r="G144">
            <v>36.81</v>
          </cell>
          <cell r="H144">
            <v>99.18</v>
          </cell>
          <cell r="I144">
            <v>332.71000000000004</v>
          </cell>
          <cell r="J144">
            <v>51.96</v>
          </cell>
          <cell r="K144">
            <v>0</v>
          </cell>
          <cell r="L144">
            <v>280.75000000000006</v>
          </cell>
        </row>
        <row r="145">
          <cell r="A145">
            <v>15318</v>
          </cell>
          <cell r="B145" t="str">
            <v>HOMEPHARM</v>
          </cell>
          <cell r="C145" t="str">
            <v>LTD</v>
          </cell>
          <cell r="D145">
            <v>11</v>
          </cell>
          <cell r="E145">
            <v>77.52</v>
          </cell>
          <cell r="F145">
            <v>30.2</v>
          </cell>
          <cell r="G145">
            <v>46.02</v>
          </cell>
          <cell r="H145">
            <v>85.32</v>
          </cell>
          <cell r="I145">
            <v>239.06</v>
          </cell>
          <cell r="J145">
            <v>32.31</v>
          </cell>
          <cell r="K145">
            <v>0</v>
          </cell>
          <cell r="L145">
            <v>206.75</v>
          </cell>
        </row>
        <row r="146">
          <cell r="A146">
            <v>15555</v>
          </cell>
          <cell r="B146" t="str">
            <v>FAMILY PHARMACIES LT</v>
          </cell>
          <cell r="C146" t="str">
            <v>T/A O'REILLYS PHARMACY</v>
          </cell>
          <cell r="D146">
            <v>10</v>
          </cell>
          <cell r="E146">
            <v>14.22</v>
          </cell>
          <cell r="F146">
            <v>6.04</v>
          </cell>
          <cell r="G146">
            <v>23.01</v>
          </cell>
          <cell r="H146">
            <v>0</v>
          </cell>
          <cell r="I146">
            <v>43.27</v>
          </cell>
          <cell r="J146">
            <v>5.81</v>
          </cell>
          <cell r="K146">
            <v>0</v>
          </cell>
          <cell r="L146">
            <v>37.46</v>
          </cell>
        </row>
        <row r="147">
          <cell r="A147">
            <v>15717</v>
          </cell>
          <cell r="B147" t="str">
            <v>EMMET</v>
          </cell>
          <cell r="C147" t="str">
            <v>FEERICK PHARMACY LTD</v>
          </cell>
          <cell r="D147">
            <v>10</v>
          </cell>
          <cell r="E147">
            <v>258.29000000000002</v>
          </cell>
          <cell r="F147">
            <v>102.68</v>
          </cell>
          <cell r="G147">
            <v>184.07</v>
          </cell>
          <cell r="H147">
            <v>355.14</v>
          </cell>
          <cell r="I147">
            <v>900.18</v>
          </cell>
          <cell r="J147">
            <v>128.38</v>
          </cell>
          <cell r="K147">
            <v>0</v>
          </cell>
          <cell r="L147">
            <v>771.8</v>
          </cell>
        </row>
        <row r="148">
          <cell r="A148">
            <v>15741</v>
          </cell>
          <cell r="B148" t="str">
            <v>ERNCROFT</v>
          </cell>
          <cell r="C148" t="str">
            <v>LTD.,</v>
          </cell>
          <cell r="D148">
            <v>11</v>
          </cell>
          <cell r="E148">
            <v>3649.98</v>
          </cell>
          <cell r="F148">
            <v>1956.96</v>
          </cell>
          <cell r="G148">
            <v>1440.36</v>
          </cell>
          <cell r="H148">
            <v>3734.82</v>
          </cell>
          <cell r="I148">
            <v>10782.12</v>
          </cell>
          <cell r="J148">
            <v>1426.43</v>
          </cell>
          <cell r="K148">
            <v>0</v>
          </cell>
          <cell r="L148">
            <v>9355.69</v>
          </cell>
        </row>
        <row r="149">
          <cell r="A149">
            <v>15911</v>
          </cell>
          <cell r="B149" t="str">
            <v>KIELY'S</v>
          </cell>
          <cell r="C149" t="str">
            <v>CHEMIST LTD.,</v>
          </cell>
          <cell r="D149">
            <v>10</v>
          </cell>
          <cell r="E149">
            <v>2153.09</v>
          </cell>
          <cell r="F149">
            <v>607.02</v>
          </cell>
          <cell r="G149">
            <v>888.15</v>
          </cell>
          <cell r="H149">
            <v>2010.87</v>
          </cell>
          <cell r="I149">
            <v>5659.13</v>
          </cell>
          <cell r="J149">
            <v>701.21</v>
          </cell>
          <cell r="K149">
            <v>0</v>
          </cell>
          <cell r="L149">
            <v>4957.92</v>
          </cell>
        </row>
        <row r="150">
          <cell r="A150">
            <v>15954</v>
          </cell>
          <cell r="B150" t="str">
            <v>KIELY'S</v>
          </cell>
          <cell r="C150" t="str">
            <v>CHEMIST LTD.,</v>
          </cell>
          <cell r="D150">
            <v>10</v>
          </cell>
          <cell r="E150">
            <v>1484.86</v>
          </cell>
          <cell r="F150">
            <v>359.38</v>
          </cell>
          <cell r="G150">
            <v>648.85</v>
          </cell>
          <cell r="H150">
            <v>1435.5</v>
          </cell>
          <cell r="I150">
            <v>3928.5899999999997</v>
          </cell>
          <cell r="J150">
            <v>488.75</v>
          </cell>
          <cell r="K150">
            <v>0</v>
          </cell>
          <cell r="L150">
            <v>3439.8399999999997</v>
          </cell>
        </row>
        <row r="151">
          <cell r="A151">
            <v>15989</v>
          </cell>
          <cell r="B151" t="str">
            <v>DALKEY</v>
          </cell>
          <cell r="C151" t="str">
            <v>PHARMACY LTD.,</v>
          </cell>
          <cell r="D151">
            <v>9</v>
          </cell>
          <cell r="E151">
            <v>2.13</v>
          </cell>
          <cell r="F151">
            <v>0</v>
          </cell>
          <cell r="G151">
            <v>18.41</v>
          </cell>
          <cell r="H151">
            <v>42.66</v>
          </cell>
          <cell r="I151">
            <v>63.199999999999996</v>
          </cell>
          <cell r="J151">
            <v>12.21</v>
          </cell>
          <cell r="K151">
            <v>0</v>
          </cell>
          <cell r="L151">
            <v>50.989999999999995</v>
          </cell>
        </row>
        <row r="152">
          <cell r="A152">
            <v>16004</v>
          </cell>
          <cell r="B152" t="str">
            <v>WEMBAR</v>
          </cell>
          <cell r="C152" t="str">
            <v>CO LTD</v>
          </cell>
          <cell r="D152">
            <v>11</v>
          </cell>
          <cell r="E152">
            <v>77.47</v>
          </cell>
          <cell r="F152">
            <v>0</v>
          </cell>
          <cell r="G152">
            <v>41.42</v>
          </cell>
          <cell r="H152">
            <v>85.32</v>
          </cell>
          <cell r="I152">
            <v>204.20999999999998</v>
          </cell>
          <cell r="J152">
            <v>25.35</v>
          </cell>
          <cell r="K152">
            <v>0</v>
          </cell>
          <cell r="L152">
            <v>178.85999999999999</v>
          </cell>
        </row>
        <row r="153">
          <cell r="A153">
            <v>16012</v>
          </cell>
          <cell r="B153" t="str">
            <v>WEMBAR</v>
          </cell>
          <cell r="C153" t="str">
            <v>CO LTD</v>
          </cell>
          <cell r="D153">
            <v>11</v>
          </cell>
          <cell r="E153">
            <v>65.61</v>
          </cell>
          <cell r="F153">
            <v>0</v>
          </cell>
          <cell r="G153">
            <v>55.22</v>
          </cell>
          <cell r="H153">
            <v>127.98</v>
          </cell>
          <cell r="I153">
            <v>248.81</v>
          </cell>
          <cell r="J153">
            <v>36.64</v>
          </cell>
          <cell r="K153">
            <v>0</v>
          </cell>
          <cell r="L153">
            <v>212.17000000000002</v>
          </cell>
        </row>
        <row r="154">
          <cell r="A154">
            <v>16017</v>
          </cell>
          <cell r="B154" t="str">
            <v>CAHILLS PHARMACY</v>
          </cell>
          <cell r="C154" t="str">
            <v>(CAMDEN ST) LTD</v>
          </cell>
          <cell r="D154">
            <v>10</v>
          </cell>
          <cell r="E154">
            <v>140.59</v>
          </cell>
          <cell r="F154">
            <v>15.1</v>
          </cell>
          <cell r="G154">
            <v>55.22</v>
          </cell>
          <cell r="H154">
            <v>170.64</v>
          </cell>
          <cell r="I154">
            <v>381.54999999999995</v>
          </cell>
          <cell r="J154">
            <v>48.19</v>
          </cell>
          <cell r="K154">
            <v>0</v>
          </cell>
          <cell r="L154">
            <v>333.35999999999996</v>
          </cell>
        </row>
        <row r="155">
          <cell r="A155">
            <v>16030</v>
          </cell>
          <cell r="B155" t="str">
            <v>MICHAEL TIERNEY</v>
          </cell>
          <cell r="C155" t="str">
            <v>T/A TIERNEY'S PHARMACY</v>
          </cell>
          <cell r="D155">
            <v>9</v>
          </cell>
          <cell r="E155">
            <v>358.27</v>
          </cell>
          <cell r="F155">
            <v>604</v>
          </cell>
          <cell r="G155">
            <v>220.89</v>
          </cell>
          <cell r="H155">
            <v>488.97</v>
          </cell>
          <cell r="I155">
            <v>1672.1299999999999</v>
          </cell>
          <cell r="J155">
            <v>262.77</v>
          </cell>
          <cell r="K155">
            <v>0</v>
          </cell>
          <cell r="L155">
            <v>1409.36</v>
          </cell>
        </row>
        <row r="156">
          <cell r="A156">
            <v>16060</v>
          </cell>
          <cell r="B156" t="str">
            <v>MC HUGHS PHARMACY</v>
          </cell>
          <cell r="C156" t="str">
            <v>LIMITED</v>
          </cell>
          <cell r="D156">
            <v>10</v>
          </cell>
          <cell r="E156">
            <v>35.76</v>
          </cell>
          <cell r="F156">
            <v>154.02000000000001</v>
          </cell>
          <cell r="G156">
            <v>50.62</v>
          </cell>
          <cell r="H156">
            <v>191.43</v>
          </cell>
          <cell r="I156">
            <v>431.83000000000004</v>
          </cell>
          <cell r="J156">
            <v>79.209999999999994</v>
          </cell>
          <cell r="K156">
            <v>0</v>
          </cell>
          <cell r="L156">
            <v>352.62000000000006</v>
          </cell>
        </row>
        <row r="157">
          <cell r="A157">
            <v>16152</v>
          </cell>
          <cell r="B157" t="str">
            <v>JAMES &amp; VINCENT</v>
          </cell>
          <cell r="C157" t="str">
            <v>WALSH PHARMACY LTD</v>
          </cell>
          <cell r="D157">
            <v>10</v>
          </cell>
          <cell r="E157">
            <v>353.7</v>
          </cell>
          <cell r="F157">
            <v>259.72000000000003</v>
          </cell>
          <cell r="G157">
            <v>207.08</v>
          </cell>
          <cell r="H157">
            <v>539.64</v>
          </cell>
          <cell r="I157">
            <v>1360.14</v>
          </cell>
          <cell r="J157">
            <v>201.29</v>
          </cell>
          <cell r="K157">
            <v>0</v>
          </cell>
          <cell r="L157">
            <v>1158.8500000000001</v>
          </cell>
        </row>
        <row r="158">
          <cell r="A158">
            <v>16284</v>
          </cell>
          <cell r="B158" t="str">
            <v>DRUMPHARM</v>
          </cell>
          <cell r="C158" t="str">
            <v>LTD</v>
          </cell>
          <cell r="D158">
            <v>9</v>
          </cell>
          <cell r="E158">
            <v>1398.78</v>
          </cell>
          <cell r="F158">
            <v>362.4</v>
          </cell>
          <cell r="G158">
            <v>575.23</v>
          </cell>
          <cell r="H158">
            <v>1271.79</v>
          </cell>
          <cell r="I158">
            <v>3608.2</v>
          </cell>
          <cell r="J158">
            <v>441.88</v>
          </cell>
          <cell r="K158">
            <v>0</v>
          </cell>
          <cell r="L158">
            <v>3166.3199999999997</v>
          </cell>
        </row>
        <row r="159">
          <cell r="A159">
            <v>16290</v>
          </cell>
          <cell r="B159" t="str">
            <v>SANDYCOVE PHARMACY</v>
          </cell>
          <cell r="C159" t="str">
            <v>LIMITED</v>
          </cell>
          <cell r="D159">
            <v>9</v>
          </cell>
          <cell r="E159">
            <v>186.79</v>
          </cell>
          <cell r="F159">
            <v>114.76</v>
          </cell>
          <cell r="G159">
            <v>115.05</v>
          </cell>
          <cell r="H159">
            <v>141.84</v>
          </cell>
          <cell r="I159">
            <v>558.44000000000005</v>
          </cell>
          <cell r="J159">
            <v>74.33</v>
          </cell>
          <cell r="K159">
            <v>0</v>
          </cell>
          <cell r="L159">
            <v>484.11000000000007</v>
          </cell>
        </row>
        <row r="160">
          <cell r="A160">
            <v>16325</v>
          </cell>
          <cell r="B160" t="str">
            <v>BRIAN MCCARTAN PHARM</v>
          </cell>
          <cell r="C160" t="str">
            <v>T/S MCCARTAN'S PHARMACY</v>
          </cell>
          <cell r="D160">
            <v>11</v>
          </cell>
          <cell r="E160">
            <v>461.65</v>
          </cell>
          <cell r="F160">
            <v>181.2</v>
          </cell>
          <cell r="G160">
            <v>193.28</v>
          </cell>
          <cell r="H160">
            <v>490.05</v>
          </cell>
          <cell r="I160">
            <v>1326.1799999999998</v>
          </cell>
          <cell r="J160">
            <v>172.91</v>
          </cell>
          <cell r="K160">
            <v>0</v>
          </cell>
          <cell r="L160">
            <v>1153.2699999999998</v>
          </cell>
        </row>
        <row r="161">
          <cell r="A161">
            <v>16403</v>
          </cell>
          <cell r="B161" t="str">
            <v>DOBIT</v>
          </cell>
          <cell r="C161" t="str">
            <v>LTD</v>
          </cell>
          <cell r="D161">
            <v>10</v>
          </cell>
          <cell r="E161">
            <v>7.49</v>
          </cell>
          <cell r="F161">
            <v>0</v>
          </cell>
          <cell r="G161">
            <v>13.81</v>
          </cell>
          <cell r="H161">
            <v>42.66</v>
          </cell>
          <cell r="I161">
            <v>63.959999999999994</v>
          </cell>
          <cell r="J161">
            <v>11.29</v>
          </cell>
          <cell r="K161">
            <v>0</v>
          </cell>
          <cell r="L161">
            <v>52.669999999999995</v>
          </cell>
        </row>
        <row r="162">
          <cell r="A162">
            <v>16448</v>
          </cell>
          <cell r="B162" t="str">
            <v>BOOTS RETAIL</v>
          </cell>
          <cell r="C162" t="str">
            <v>(IRELAND) LTD</v>
          </cell>
          <cell r="D162">
            <v>10</v>
          </cell>
          <cell r="E162">
            <v>247.52</v>
          </cell>
          <cell r="F162">
            <v>190.26</v>
          </cell>
          <cell r="G162">
            <v>96.64</v>
          </cell>
          <cell r="H162">
            <v>440.46</v>
          </cell>
          <cell r="I162">
            <v>974.87999999999988</v>
          </cell>
          <cell r="J162">
            <v>145.47</v>
          </cell>
          <cell r="K162">
            <v>0</v>
          </cell>
          <cell r="L162">
            <v>829.40999999999985</v>
          </cell>
        </row>
        <row r="163">
          <cell r="A163">
            <v>16454</v>
          </cell>
          <cell r="B163" t="str">
            <v>KILCOOLE</v>
          </cell>
          <cell r="C163" t="str">
            <v>PHARMACY LTD</v>
          </cell>
          <cell r="D163">
            <v>9</v>
          </cell>
          <cell r="E163">
            <v>78.23</v>
          </cell>
          <cell r="F163">
            <v>0</v>
          </cell>
          <cell r="G163">
            <v>46.02</v>
          </cell>
          <cell r="H163">
            <v>85.32</v>
          </cell>
          <cell r="I163">
            <v>209.57</v>
          </cell>
          <cell r="J163">
            <v>26.27</v>
          </cell>
          <cell r="K163">
            <v>0</v>
          </cell>
          <cell r="L163">
            <v>183.29999999999998</v>
          </cell>
        </row>
        <row r="164">
          <cell r="A164">
            <v>16510</v>
          </cell>
          <cell r="B164" t="str">
            <v>MR. CRIOFAN SHANNON,</v>
          </cell>
          <cell r="C164" t="str">
            <v>TEMPLEOGUE PHARMACY,</v>
          </cell>
          <cell r="D164">
            <v>10</v>
          </cell>
          <cell r="E164">
            <v>64.77</v>
          </cell>
          <cell r="F164">
            <v>18.12</v>
          </cell>
          <cell r="G164">
            <v>46.02</v>
          </cell>
          <cell r="H164">
            <v>127.98</v>
          </cell>
          <cell r="I164">
            <v>256.89</v>
          </cell>
          <cell r="J164">
            <v>38.42</v>
          </cell>
          <cell r="K164">
            <v>0</v>
          </cell>
          <cell r="L164">
            <v>218.46999999999997</v>
          </cell>
        </row>
        <row r="165">
          <cell r="A165">
            <v>16562</v>
          </cell>
          <cell r="B165" t="str">
            <v>FALCON PHARMACIES LT</v>
          </cell>
          <cell r="C165" t="str">
            <v>T/A JOHNSTONS PHARMACY.</v>
          </cell>
          <cell r="D165">
            <v>9</v>
          </cell>
          <cell r="E165">
            <v>1371.47</v>
          </cell>
          <cell r="F165">
            <v>788.22</v>
          </cell>
          <cell r="G165">
            <v>487.79</v>
          </cell>
          <cell r="H165">
            <v>1177.3800000000001</v>
          </cell>
          <cell r="I165">
            <v>3824.86</v>
          </cell>
          <cell r="J165">
            <v>490.68</v>
          </cell>
          <cell r="K165">
            <v>0</v>
          </cell>
          <cell r="L165">
            <v>3334.1800000000003</v>
          </cell>
        </row>
        <row r="166">
          <cell r="A166">
            <v>16564</v>
          </cell>
          <cell r="B166" t="str">
            <v>HICKEY PHARMACY</v>
          </cell>
          <cell r="C166" t="str">
            <v>GROUP LIMITED</v>
          </cell>
          <cell r="D166">
            <v>10</v>
          </cell>
          <cell r="E166">
            <v>1799.3</v>
          </cell>
          <cell r="F166">
            <v>960.36</v>
          </cell>
          <cell r="G166">
            <v>671.86</v>
          </cell>
          <cell r="H166">
            <v>1540.53</v>
          </cell>
          <cell r="I166">
            <v>4972.05</v>
          </cell>
          <cell r="J166">
            <v>634.54999999999995</v>
          </cell>
          <cell r="K166">
            <v>0</v>
          </cell>
          <cell r="L166">
            <v>4337.5</v>
          </cell>
        </row>
        <row r="167">
          <cell r="A167">
            <v>16594</v>
          </cell>
          <cell r="B167" t="str">
            <v>B F &amp; M</v>
          </cell>
          <cell r="C167" t="str">
            <v>MC GIRR (CARNEW) LTD</v>
          </cell>
          <cell r="D167">
            <v>9</v>
          </cell>
          <cell r="E167">
            <v>157.47999999999999</v>
          </cell>
          <cell r="F167">
            <v>24.16</v>
          </cell>
          <cell r="G167">
            <v>41.42</v>
          </cell>
          <cell r="H167">
            <v>85.32</v>
          </cell>
          <cell r="I167">
            <v>308.38</v>
          </cell>
          <cell r="J167">
            <v>30.18</v>
          </cell>
          <cell r="K167">
            <v>0</v>
          </cell>
          <cell r="L167">
            <v>278.2</v>
          </cell>
        </row>
        <row r="168">
          <cell r="A168">
            <v>16630</v>
          </cell>
          <cell r="B168" t="str">
            <v>AKTJ LTD.,</v>
          </cell>
          <cell r="C168" t="str">
            <v>T/A MOLONEYS PHARMACY</v>
          </cell>
          <cell r="D168">
            <v>10</v>
          </cell>
          <cell r="E168">
            <v>3362.93</v>
          </cell>
          <cell r="F168">
            <v>948.28</v>
          </cell>
          <cell r="G168">
            <v>1210.27</v>
          </cell>
          <cell r="H168">
            <v>2379.87</v>
          </cell>
          <cell r="I168">
            <v>7901.3499999999995</v>
          </cell>
          <cell r="J168">
            <v>907.68</v>
          </cell>
          <cell r="K168">
            <v>0</v>
          </cell>
          <cell r="L168">
            <v>6993.6699999999992</v>
          </cell>
        </row>
        <row r="169">
          <cell r="A169">
            <v>16640</v>
          </cell>
          <cell r="B169" t="str">
            <v>THOMS</v>
          </cell>
          <cell r="C169" t="str">
            <v>PHARMACY LTD</v>
          </cell>
          <cell r="D169">
            <v>10</v>
          </cell>
          <cell r="E169">
            <v>55.88</v>
          </cell>
          <cell r="F169">
            <v>0</v>
          </cell>
          <cell r="G169">
            <v>27.61</v>
          </cell>
          <cell r="H169">
            <v>42.66</v>
          </cell>
          <cell r="I169">
            <v>126.15</v>
          </cell>
          <cell r="J169">
            <v>14.05</v>
          </cell>
          <cell r="K169">
            <v>0</v>
          </cell>
          <cell r="L169">
            <v>112.10000000000001</v>
          </cell>
        </row>
        <row r="170">
          <cell r="A170">
            <v>16689</v>
          </cell>
          <cell r="B170" t="str">
            <v>MR. CRIOFAN SHANNON,</v>
          </cell>
          <cell r="C170" t="str">
            <v>SHANNONS PHARM ROSEMOUNT,</v>
          </cell>
          <cell r="D170">
            <v>10</v>
          </cell>
          <cell r="E170">
            <v>104.66</v>
          </cell>
          <cell r="F170">
            <v>9.06</v>
          </cell>
          <cell r="G170">
            <v>23.01</v>
          </cell>
          <cell r="H170">
            <v>42.66</v>
          </cell>
          <cell r="I170">
            <v>179.39</v>
          </cell>
          <cell r="J170">
            <v>14.95</v>
          </cell>
          <cell r="K170">
            <v>0</v>
          </cell>
          <cell r="L170">
            <v>164.44</v>
          </cell>
        </row>
        <row r="171">
          <cell r="A171">
            <v>16861</v>
          </cell>
          <cell r="B171" t="str">
            <v>ILLINGVALE</v>
          </cell>
          <cell r="C171" t="str">
            <v>LTD</v>
          </cell>
          <cell r="D171">
            <v>10</v>
          </cell>
          <cell r="E171">
            <v>1579.23</v>
          </cell>
          <cell r="F171">
            <v>250.66</v>
          </cell>
          <cell r="G171">
            <v>501.6</v>
          </cell>
          <cell r="H171">
            <v>1066.5</v>
          </cell>
          <cell r="I171">
            <v>3397.9900000000002</v>
          </cell>
          <cell r="J171">
            <v>363.75</v>
          </cell>
          <cell r="K171">
            <v>0</v>
          </cell>
          <cell r="L171">
            <v>3034.2400000000002</v>
          </cell>
        </row>
        <row r="172">
          <cell r="A172">
            <v>16969</v>
          </cell>
          <cell r="B172" t="str">
            <v>PETER</v>
          </cell>
          <cell r="C172" t="str">
            <v>FINNEGAN</v>
          </cell>
          <cell r="D172">
            <v>9</v>
          </cell>
          <cell r="E172">
            <v>1137.49</v>
          </cell>
          <cell r="F172">
            <v>682.52</v>
          </cell>
          <cell r="G172">
            <v>460.18</v>
          </cell>
          <cell r="H172">
            <v>1000.89</v>
          </cell>
          <cell r="I172">
            <v>3281.08</v>
          </cell>
          <cell r="J172">
            <v>428.72</v>
          </cell>
          <cell r="K172">
            <v>0</v>
          </cell>
          <cell r="L172">
            <v>2852.3599999999997</v>
          </cell>
        </row>
        <row r="173">
          <cell r="A173">
            <v>17102</v>
          </cell>
          <cell r="B173" t="str">
            <v>NORTHFACE (MAYFIELD)</v>
          </cell>
          <cell r="C173" t="str">
            <v>LTD</v>
          </cell>
          <cell r="D173">
            <v>7</v>
          </cell>
          <cell r="E173">
            <v>93.98</v>
          </cell>
          <cell r="F173">
            <v>51.34</v>
          </cell>
          <cell r="G173">
            <v>27.61</v>
          </cell>
          <cell r="H173">
            <v>92.25</v>
          </cell>
          <cell r="I173">
            <v>265.18</v>
          </cell>
          <cell r="J173">
            <v>34.24</v>
          </cell>
          <cell r="K173">
            <v>0</v>
          </cell>
          <cell r="L173">
            <v>230.94</v>
          </cell>
        </row>
        <row r="174">
          <cell r="A174">
            <v>17140</v>
          </cell>
          <cell r="B174" t="str">
            <v>F J</v>
          </cell>
          <cell r="C174" t="str">
            <v>BOURKE LTD</v>
          </cell>
          <cell r="D174">
            <v>7</v>
          </cell>
          <cell r="E174">
            <v>8.51</v>
          </cell>
          <cell r="F174">
            <v>0</v>
          </cell>
          <cell r="G174">
            <v>9.1999999999999993</v>
          </cell>
          <cell r="H174">
            <v>0</v>
          </cell>
          <cell r="I174">
            <v>17.71</v>
          </cell>
          <cell r="J174">
            <v>1.84</v>
          </cell>
          <cell r="K174">
            <v>0</v>
          </cell>
          <cell r="L174">
            <v>15.870000000000001</v>
          </cell>
        </row>
        <row r="175">
          <cell r="A175">
            <v>17259</v>
          </cell>
          <cell r="B175" t="str">
            <v>MJB PHARMACY LTD</v>
          </cell>
          <cell r="C175" t="str">
            <v>T/A WALSH'S PHARMACY</v>
          </cell>
          <cell r="D175">
            <v>7</v>
          </cell>
          <cell r="E175">
            <v>11.43</v>
          </cell>
          <cell r="F175">
            <v>0</v>
          </cell>
          <cell r="G175">
            <v>4.5999999999999996</v>
          </cell>
          <cell r="H175">
            <v>0</v>
          </cell>
          <cell r="I175">
            <v>16.03</v>
          </cell>
          <cell r="J175">
            <v>0.92</v>
          </cell>
          <cell r="K175">
            <v>0</v>
          </cell>
          <cell r="L175">
            <v>15.110000000000001</v>
          </cell>
        </row>
        <row r="176">
          <cell r="A176">
            <v>17265</v>
          </cell>
          <cell r="B176" t="str">
            <v>MR. JAMES</v>
          </cell>
          <cell r="C176" t="str">
            <v>O'DONOGHUE,</v>
          </cell>
          <cell r="D176">
            <v>7</v>
          </cell>
          <cell r="E176">
            <v>1.42</v>
          </cell>
          <cell r="F176">
            <v>72.48</v>
          </cell>
          <cell r="G176">
            <v>18.41</v>
          </cell>
          <cell r="H176">
            <v>49.59</v>
          </cell>
          <cell r="I176">
            <v>141.9</v>
          </cell>
          <cell r="J176">
            <v>28.1</v>
          </cell>
          <cell r="K176">
            <v>0</v>
          </cell>
          <cell r="L176">
            <v>113.80000000000001</v>
          </cell>
        </row>
        <row r="177">
          <cell r="A177">
            <v>17275</v>
          </cell>
          <cell r="B177" t="str">
            <v>WALSH'S PHARMACY</v>
          </cell>
          <cell r="C177" t="str">
            <v>(BALLINCOLLIG) LTD</v>
          </cell>
          <cell r="D177">
            <v>7</v>
          </cell>
          <cell r="E177">
            <v>3.05</v>
          </cell>
          <cell r="F177">
            <v>0</v>
          </cell>
          <cell r="G177">
            <v>4.5999999999999996</v>
          </cell>
          <cell r="H177">
            <v>0</v>
          </cell>
          <cell r="I177">
            <v>7.6499999999999995</v>
          </cell>
          <cell r="J177">
            <v>0.92</v>
          </cell>
          <cell r="K177">
            <v>0</v>
          </cell>
          <cell r="L177">
            <v>6.7299999999999995</v>
          </cell>
        </row>
        <row r="178">
          <cell r="A178">
            <v>17290</v>
          </cell>
          <cell r="B178" t="str">
            <v>MIDLETON PHARMACY</v>
          </cell>
          <cell r="C178" t="str">
            <v>LIMITED</v>
          </cell>
          <cell r="D178">
            <v>7</v>
          </cell>
          <cell r="E178">
            <v>21.34</v>
          </cell>
          <cell r="F178">
            <v>0</v>
          </cell>
          <cell r="G178">
            <v>9.1999999999999993</v>
          </cell>
          <cell r="H178">
            <v>42.66</v>
          </cell>
          <cell r="I178">
            <v>73.199999999999989</v>
          </cell>
          <cell r="J178">
            <v>10.37</v>
          </cell>
          <cell r="K178">
            <v>0</v>
          </cell>
          <cell r="L178">
            <v>62.829999999999991</v>
          </cell>
        </row>
        <row r="179">
          <cell r="A179">
            <v>17338</v>
          </cell>
          <cell r="B179" t="str">
            <v>YALLETON LIMITED</v>
          </cell>
          <cell r="C179" t="str">
            <v>T/A HORGAN'S PHARMACY</v>
          </cell>
          <cell r="D179">
            <v>7</v>
          </cell>
          <cell r="E179">
            <v>25.4</v>
          </cell>
          <cell r="F179">
            <v>0</v>
          </cell>
          <cell r="G179">
            <v>18.41</v>
          </cell>
          <cell r="H179">
            <v>42.66</v>
          </cell>
          <cell r="I179">
            <v>86.47</v>
          </cell>
          <cell r="J179">
            <v>12.21</v>
          </cell>
          <cell r="K179">
            <v>0</v>
          </cell>
          <cell r="L179">
            <v>74.259999999999991</v>
          </cell>
        </row>
        <row r="180">
          <cell r="A180">
            <v>17352</v>
          </cell>
          <cell r="B180" t="str">
            <v>JAMES O'SULLIVAN</v>
          </cell>
          <cell r="C180" t="str">
            <v>(CHEMIST) LTD</v>
          </cell>
          <cell r="D180">
            <v>7</v>
          </cell>
          <cell r="E180">
            <v>11.68</v>
          </cell>
          <cell r="F180">
            <v>0</v>
          </cell>
          <cell r="G180">
            <v>9.1999999999999993</v>
          </cell>
          <cell r="H180">
            <v>0</v>
          </cell>
          <cell r="I180">
            <v>20.88</v>
          </cell>
          <cell r="J180">
            <v>1.84</v>
          </cell>
          <cell r="K180">
            <v>0</v>
          </cell>
          <cell r="L180">
            <v>19.04</v>
          </cell>
        </row>
        <row r="181">
          <cell r="A181">
            <v>17755</v>
          </cell>
          <cell r="B181" t="str">
            <v>FAMILYWAY  LIMITED</v>
          </cell>
          <cell r="C181" t="str">
            <v>T/A PHELANS PHARMACY</v>
          </cell>
          <cell r="D181">
            <v>7</v>
          </cell>
          <cell r="E181">
            <v>991.31</v>
          </cell>
          <cell r="F181">
            <v>549.64</v>
          </cell>
          <cell r="G181">
            <v>446.37</v>
          </cell>
          <cell r="H181">
            <v>1007.82</v>
          </cell>
          <cell r="I181">
            <v>2995.14</v>
          </cell>
          <cell r="J181">
            <v>400.77</v>
          </cell>
          <cell r="K181">
            <v>0</v>
          </cell>
          <cell r="L181">
            <v>2594.37</v>
          </cell>
        </row>
        <row r="182">
          <cell r="A182">
            <v>17873</v>
          </cell>
          <cell r="B182" t="str">
            <v>BALLINCOLLIG</v>
          </cell>
          <cell r="C182" t="str">
            <v>PHARMACY LIMITED</v>
          </cell>
          <cell r="D182">
            <v>7</v>
          </cell>
          <cell r="E182">
            <v>97.79</v>
          </cell>
          <cell r="F182">
            <v>66.44</v>
          </cell>
          <cell r="G182">
            <v>23.01</v>
          </cell>
          <cell r="H182">
            <v>92.25</v>
          </cell>
          <cell r="I182">
            <v>279.49</v>
          </cell>
          <cell r="J182">
            <v>36.340000000000003</v>
          </cell>
          <cell r="K182">
            <v>0</v>
          </cell>
          <cell r="L182">
            <v>243.15</v>
          </cell>
        </row>
        <row r="183">
          <cell r="A183">
            <v>17907</v>
          </cell>
          <cell r="B183" t="str">
            <v>GAELPHARM LTD</v>
          </cell>
          <cell r="C183" t="str">
            <v>T/A DEASYS PHARMACY</v>
          </cell>
          <cell r="D183">
            <v>7</v>
          </cell>
          <cell r="E183">
            <v>12.7</v>
          </cell>
          <cell r="F183">
            <v>0</v>
          </cell>
          <cell r="G183">
            <v>4.5999999999999996</v>
          </cell>
          <cell r="H183">
            <v>0</v>
          </cell>
          <cell r="I183">
            <v>17.299999999999997</v>
          </cell>
          <cell r="J183">
            <v>0.92</v>
          </cell>
          <cell r="K183">
            <v>0</v>
          </cell>
          <cell r="L183">
            <v>16.379999999999995</v>
          </cell>
        </row>
        <row r="184">
          <cell r="A184">
            <v>17949</v>
          </cell>
          <cell r="B184" t="str">
            <v>DENIS</v>
          </cell>
          <cell r="C184" t="str">
            <v>O'LEARY (CORK) LTD</v>
          </cell>
          <cell r="D184">
            <v>7</v>
          </cell>
          <cell r="E184">
            <v>274.35000000000002</v>
          </cell>
          <cell r="F184">
            <v>0</v>
          </cell>
          <cell r="G184">
            <v>92.04</v>
          </cell>
          <cell r="H184">
            <v>213.3</v>
          </cell>
          <cell r="I184">
            <v>579.69000000000005</v>
          </cell>
          <cell r="J184">
            <v>61.07</v>
          </cell>
          <cell r="K184">
            <v>0</v>
          </cell>
          <cell r="L184">
            <v>518.62</v>
          </cell>
        </row>
        <row r="185">
          <cell r="A185">
            <v>18046</v>
          </cell>
          <cell r="B185" t="str">
            <v>EILEEN</v>
          </cell>
          <cell r="C185" t="str">
            <v>MC CARTHY,</v>
          </cell>
          <cell r="D185">
            <v>7</v>
          </cell>
          <cell r="E185">
            <v>236.12</v>
          </cell>
          <cell r="F185">
            <v>0</v>
          </cell>
          <cell r="G185">
            <v>78.23</v>
          </cell>
          <cell r="H185">
            <v>170.64</v>
          </cell>
          <cell r="I185">
            <v>484.99</v>
          </cell>
          <cell r="J185">
            <v>49.77</v>
          </cell>
          <cell r="K185">
            <v>0</v>
          </cell>
          <cell r="L185">
            <v>435.22</v>
          </cell>
        </row>
        <row r="186">
          <cell r="A186">
            <v>18409</v>
          </cell>
          <cell r="B186" t="str">
            <v>MR MICHAEL MURPHY</v>
          </cell>
          <cell r="C186" t="str">
            <v>COENS PHARMACY</v>
          </cell>
          <cell r="D186">
            <v>7</v>
          </cell>
          <cell r="E186">
            <v>32.409999999999997</v>
          </cell>
          <cell r="F186">
            <v>0</v>
          </cell>
          <cell r="G186">
            <v>32.21</v>
          </cell>
          <cell r="H186">
            <v>85.32</v>
          </cell>
          <cell r="I186">
            <v>149.94</v>
          </cell>
          <cell r="J186">
            <v>23.51</v>
          </cell>
          <cell r="K186">
            <v>0</v>
          </cell>
          <cell r="L186">
            <v>126.42999999999999</v>
          </cell>
        </row>
        <row r="187">
          <cell r="A187">
            <v>18439</v>
          </cell>
          <cell r="B187" t="str">
            <v>FLEMING'S PHARMACY</v>
          </cell>
          <cell r="C187" t="str">
            <v>LIMITED</v>
          </cell>
          <cell r="D187">
            <v>7</v>
          </cell>
          <cell r="E187">
            <v>266.7</v>
          </cell>
          <cell r="F187">
            <v>0</v>
          </cell>
          <cell r="G187">
            <v>78.23</v>
          </cell>
          <cell r="H187">
            <v>127.98</v>
          </cell>
          <cell r="I187">
            <v>472.91</v>
          </cell>
          <cell r="J187">
            <v>41.24</v>
          </cell>
          <cell r="K187">
            <v>0</v>
          </cell>
          <cell r="L187">
            <v>431.67</v>
          </cell>
        </row>
        <row r="188">
          <cell r="A188">
            <v>19208</v>
          </cell>
          <cell r="B188" t="str">
            <v>C.O'SULLIVAN</v>
          </cell>
          <cell r="C188" t="str">
            <v>CHEMISTS (CORK) LTD</v>
          </cell>
          <cell r="D188">
            <v>7</v>
          </cell>
          <cell r="E188">
            <v>15.24</v>
          </cell>
          <cell r="F188">
            <v>0</v>
          </cell>
          <cell r="G188">
            <v>4.5999999999999996</v>
          </cell>
          <cell r="H188">
            <v>0</v>
          </cell>
          <cell r="I188">
            <v>19.84</v>
          </cell>
          <cell r="J188">
            <v>0.92</v>
          </cell>
          <cell r="K188">
            <v>0</v>
          </cell>
          <cell r="L188">
            <v>18.919999999999998</v>
          </cell>
        </row>
        <row r="189">
          <cell r="A189">
            <v>19437</v>
          </cell>
          <cell r="B189" t="str">
            <v>C.H. CHEMIST</v>
          </cell>
          <cell r="C189" t="str">
            <v>TRALEE LTD</v>
          </cell>
          <cell r="D189">
            <v>7</v>
          </cell>
          <cell r="E189">
            <v>121.92</v>
          </cell>
          <cell r="F189">
            <v>0</v>
          </cell>
          <cell r="G189">
            <v>41.42</v>
          </cell>
          <cell r="H189">
            <v>85.32</v>
          </cell>
          <cell r="I189">
            <v>248.66</v>
          </cell>
          <cell r="J189">
            <v>25.35</v>
          </cell>
          <cell r="K189">
            <v>0</v>
          </cell>
          <cell r="L189">
            <v>223.31</v>
          </cell>
        </row>
        <row r="190">
          <cell r="A190">
            <v>19550</v>
          </cell>
          <cell r="B190" t="str">
            <v>MULVIHILL</v>
          </cell>
          <cell r="C190" t="str">
            <v>PHARMACY LTD</v>
          </cell>
          <cell r="D190">
            <v>7</v>
          </cell>
          <cell r="E190">
            <v>41.25</v>
          </cell>
          <cell r="F190">
            <v>0</v>
          </cell>
          <cell r="G190">
            <v>18.41</v>
          </cell>
          <cell r="H190">
            <v>127.98</v>
          </cell>
          <cell r="I190">
            <v>187.64</v>
          </cell>
          <cell r="J190">
            <v>29.28</v>
          </cell>
          <cell r="K190">
            <v>0</v>
          </cell>
          <cell r="L190">
            <v>158.35999999999999</v>
          </cell>
        </row>
        <row r="191">
          <cell r="A191">
            <v>21476</v>
          </cell>
          <cell r="B191" t="str">
            <v>MC KANES</v>
          </cell>
          <cell r="C191" t="str">
            <v>PHARMACY LTD.,</v>
          </cell>
          <cell r="D191">
            <v>8</v>
          </cell>
          <cell r="E191">
            <v>48.9</v>
          </cell>
          <cell r="F191">
            <v>57.38</v>
          </cell>
          <cell r="G191">
            <v>18.41</v>
          </cell>
          <cell r="H191">
            <v>92.25</v>
          </cell>
          <cell r="I191">
            <v>216.94</v>
          </cell>
          <cell r="J191">
            <v>33.61</v>
          </cell>
          <cell r="K191">
            <v>0</v>
          </cell>
          <cell r="L191">
            <v>183.32999999999998</v>
          </cell>
        </row>
        <row r="192">
          <cell r="A192">
            <v>21494</v>
          </cell>
          <cell r="B192" t="str">
            <v>DOUGHISKA</v>
          </cell>
          <cell r="C192" t="str">
            <v>PHARMACY LIMITED</v>
          </cell>
          <cell r="D192">
            <v>8</v>
          </cell>
          <cell r="E192">
            <v>24.77</v>
          </cell>
          <cell r="F192">
            <v>78.52</v>
          </cell>
          <cell r="G192">
            <v>23.01</v>
          </cell>
          <cell r="H192">
            <v>49.59</v>
          </cell>
          <cell r="I192">
            <v>175.89</v>
          </cell>
          <cell r="J192">
            <v>30.22</v>
          </cell>
          <cell r="K192">
            <v>0</v>
          </cell>
          <cell r="L192">
            <v>145.66999999999999</v>
          </cell>
        </row>
        <row r="193">
          <cell r="A193">
            <v>21540</v>
          </cell>
          <cell r="B193" t="str">
            <v>BELLASY LTD</v>
          </cell>
          <cell r="C193" t="str">
            <v>T/A UNIVERSITY PHARMACY</v>
          </cell>
          <cell r="D193">
            <v>8</v>
          </cell>
          <cell r="E193">
            <v>44.7</v>
          </cell>
          <cell r="F193">
            <v>72.48</v>
          </cell>
          <cell r="G193">
            <v>55.22</v>
          </cell>
          <cell r="H193">
            <v>127.98</v>
          </cell>
          <cell r="I193">
            <v>300.38</v>
          </cell>
          <cell r="J193">
            <v>51.14</v>
          </cell>
          <cell r="K193">
            <v>0</v>
          </cell>
          <cell r="L193">
            <v>249.24</v>
          </cell>
        </row>
        <row r="194">
          <cell r="A194">
            <v>21572</v>
          </cell>
          <cell r="B194" t="str">
            <v>MARLEWAY LTD.,</v>
          </cell>
          <cell r="C194" t="str">
            <v>T/A HEALYS PHARMACY,</v>
          </cell>
          <cell r="D194">
            <v>8</v>
          </cell>
          <cell r="E194">
            <v>17.78</v>
          </cell>
          <cell r="F194">
            <v>9.06</v>
          </cell>
          <cell r="G194">
            <v>9.1999999999999993</v>
          </cell>
          <cell r="H194">
            <v>42.66</v>
          </cell>
          <cell r="I194">
            <v>78.7</v>
          </cell>
          <cell r="J194">
            <v>12.18</v>
          </cell>
          <cell r="K194">
            <v>0</v>
          </cell>
          <cell r="L194">
            <v>66.52000000000001</v>
          </cell>
        </row>
        <row r="195">
          <cell r="A195">
            <v>21640</v>
          </cell>
          <cell r="B195" t="str">
            <v>KMART HEALTHCARE LTD</v>
          </cell>
          <cell r="C195" t="str">
            <v>T/A SALTHILL PHARMACY</v>
          </cell>
          <cell r="D195">
            <v>8</v>
          </cell>
          <cell r="E195">
            <v>60.07</v>
          </cell>
          <cell r="F195">
            <v>33.22</v>
          </cell>
          <cell r="G195">
            <v>36.81</v>
          </cell>
          <cell r="H195">
            <v>85.32</v>
          </cell>
          <cell r="I195">
            <v>215.42</v>
          </cell>
          <cell r="J195">
            <v>31.07</v>
          </cell>
          <cell r="K195">
            <v>0</v>
          </cell>
          <cell r="L195">
            <v>184.35</v>
          </cell>
        </row>
        <row r="196">
          <cell r="A196">
            <v>21645</v>
          </cell>
          <cell r="B196" t="str">
            <v>PHARMACY CARE</v>
          </cell>
          <cell r="C196" t="str">
            <v>SERVICES LTD.,</v>
          </cell>
          <cell r="D196">
            <v>8</v>
          </cell>
          <cell r="E196">
            <v>43.18</v>
          </cell>
          <cell r="F196">
            <v>15.1</v>
          </cell>
          <cell r="G196">
            <v>23.01</v>
          </cell>
          <cell r="H196">
            <v>42.66</v>
          </cell>
          <cell r="I196">
            <v>123.95</v>
          </cell>
          <cell r="J196">
            <v>16.149999999999999</v>
          </cell>
          <cell r="K196">
            <v>0</v>
          </cell>
          <cell r="L196">
            <v>107.80000000000001</v>
          </cell>
        </row>
        <row r="197">
          <cell r="A197">
            <v>22047</v>
          </cell>
          <cell r="B197" t="str">
            <v>TULLYS PHARMACY</v>
          </cell>
          <cell r="C197" t="str">
            <v>CASTLEREA LTD,</v>
          </cell>
          <cell r="D197">
            <v>8</v>
          </cell>
          <cell r="E197">
            <v>129.62</v>
          </cell>
          <cell r="F197">
            <v>30.2</v>
          </cell>
          <cell r="G197">
            <v>50.62</v>
          </cell>
          <cell r="H197">
            <v>127.98</v>
          </cell>
          <cell r="I197">
            <v>338.42</v>
          </cell>
          <cell r="J197">
            <v>41.76</v>
          </cell>
          <cell r="K197">
            <v>0</v>
          </cell>
          <cell r="L197">
            <v>296.66000000000003</v>
          </cell>
        </row>
        <row r="198">
          <cell r="A198">
            <v>22187</v>
          </cell>
          <cell r="B198" t="str">
            <v>H &amp; M</v>
          </cell>
          <cell r="C198" t="str">
            <v>CURLEY LTD</v>
          </cell>
          <cell r="D198">
            <v>8</v>
          </cell>
          <cell r="E198">
            <v>61.87</v>
          </cell>
          <cell r="F198">
            <v>0</v>
          </cell>
          <cell r="G198">
            <v>36.81</v>
          </cell>
          <cell r="H198">
            <v>85.32</v>
          </cell>
          <cell r="I198">
            <v>184</v>
          </cell>
          <cell r="J198">
            <v>24.43</v>
          </cell>
          <cell r="K198">
            <v>0</v>
          </cell>
          <cell r="L198">
            <v>159.57</v>
          </cell>
        </row>
        <row r="199">
          <cell r="A199">
            <v>22471</v>
          </cell>
          <cell r="B199" t="str">
            <v>O'BEIRNS PHARMACY</v>
          </cell>
          <cell r="C199" t="str">
            <v>LTD</v>
          </cell>
          <cell r="D199">
            <v>8</v>
          </cell>
          <cell r="E199">
            <v>209.3</v>
          </cell>
          <cell r="F199">
            <v>232.54</v>
          </cell>
          <cell r="G199">
            <v>110.44</v>
          </cell>
          <cell r="H199">
            <v>234.09</v>
          </cell>
          <cell r="I199">
            <v>786.37</v>
          </cell>
          <cell r="J199">
            <v>115.41</v>
          </cell>
          <cell r="K199">
            <v>0</v>
          </cell>
          <cell r="L199">
            <v>670.96</v>
          </cell>
        </row>
        <row r="200">
          <cell r="A200">
            <v>22659</v>
          </cell>
          <cell r="B200" t="str">
            <v>BOURKES CHEMIST</v>
          </cell>
          <cell r="C200" t="str">
            <v>(GALWAY) LTD.,</v>
          </cell>
          <cell r="D200">
            <v>8</v>
          </cell>
          <cell r="E200">
            <v>129.26</v>
          </cell>
          <cell r="F200">
            <v>169.12</v>
          </cell>
          <cell r="G200">
            <v>64.430000000000007</v>
          </cell>
          <cell r="H200">
            <v>227.16</v>
          </cell>
          <cell r="I200">
            <v>589.97</v>
          </cell>
          <cell r="J200">
            <v>92.14</v>
          </cell>
          <cell r="K200">
            <v>0</v>
          </cell>
          <cell r="L200">
            <v>497.83000000000004</v>
          </cell>
        </row>
        <row r="201">
          <cell r="A201">
            <v>22756</v>
          </cell>
          <cell r="B201" t="str">
            <v>COFLA</v>
          </cell>
          <cell r="C201" t="str">
            <v>LTD</v>
          </cell>
          <cell r="D201">
            <v>8</v>
          </cell>
          <cell r="E201">
            <v>102.77</v>
          </cell>
          <cell r="F201">
            <v>135.9</v>
          </cell>
          <cell r="G201">
            <v>46.02</v>
          </cell>
          <cell r="H201">
            <v>141.84</v>
          </cell>
          <cell r="I201">
            <v>426.53</v>
          </cell>
          <cell r="J201">
            <v>64.75</v>
          </cell>
          <cell r="K201">
            <v>0</v>
          </cell>
          <cell r="L201">
            <v>361.78</v>
          </cell>
        </row>
        <row r="202">
          <cell r="A202">
            <v>22772</v>
          </cell>
          <cell r="B202" t="str">
            <v>MR JOHN</v>
          </cell>
          <cell r="C202" t="str">
            <v>DURCAN M.P.S.I.,</v>
          </cell>
          <cell r="D202">
            <v>8</v>
          </cell>
          <cell r="E202">
            <v>8.36</v>
          </cell>
          <cell r="F202">
            <v>0</v>
          </cell>
          <cell r="G202">
            <v>36.81</v>
          </cell>
          <cell r="H202">
            <v>42.66</v>
          </cell>
          <cell r="I202">
            <v>87.83</v>
          </cell>
          <cell r="J202">
            <v>15.89</v>
          </cell>
          <cell r="K202">
            <v>0</v>
          </cell>
          <cell r="L202">
            <v>71.94</v>
          </cell>
        </row>
        <row r="203">
          <cell r="A203">
            <v>23477</v>
          </cell>
          <cell r="B203" t="str">
            <v>RYDERS  PHARMACY</v>
          </cell>
          <cell r="C203" t="str">
            <v>(HEADFORD) LTD</v>
          </cell>
          <cell r="D203">
            <v>8</v>
          </cell>
          <cell r="E203">
            <v>73.3</v>
          </cell>
          <cell r="F203">
            <v>27.18</v>
          </cell>
          <cell r="G203">
            <v>184.07</v>
          </cell>
          <cell r="H203">
            <v>85.32</v>
          </cell>
          <cell r="I203">
            <v>369.86999999999995</v>
          </cell>
          <cell r="J203">
            <v>59.31</v>
          </cell>
          <cell r="K203">
            <v>0</v>
          </cell>
          <cell r="L203">
            <v>310.55999999999995</v>
          </cell>
        </row>
        <row r="204">
          <cell r="A204">
            <v>23750</v>
          </cell>
          <cell r="B204" t="str">
            <v>ELPHIN PHARMACY LTD</v>
          </cell>
          <cell r="C204" t="str">
            <v>T/A ELPHIN PHARMACY</v>
          </cell>
          <cell r="D204">
            <v>8</v>
          </cell>
          <cell r="E204">
            <v>42.67</v>
          </cell>
          <cell r="F204">
            <v>0</v>
          </cell>
          <cell r="G204">
            <v>18.41</v>
          </cell>
          <cell r="H204">
            <v>42.66</v>
          </cell>
          <cell r="I204">
            <v>103.74</v>
          </cell>
          <cell r="J204">
            <v>12.21</v>
          </cell>
          <cell r="K204">
            <v>0</v>
          </cell>
          <cell r="L204">
            <v>91.53</v>
          </cell>
        </row>
        <row r="205">
          <cell r="A205">
            <v>25900</v>
          </cell>
          <cell r="B205" t="str">
            <v>EDMOND HASSETT</v>
          </cell>
          <cell r="C205" t="str">
            <v>LIMITED</v>
          </cell>
          <cell r="D205">
            <v>6</v>
          </cell>
          <cell r="E205">
            <v>169.93</v>
          </cell>
          <cell r="F205">
            <v>42.28</v>
          </cell>
          <cell r="G205">
            <v>78.23</v>
          </cell>
          <cell r="H205">
            <v>298.62</v>
          </cell>
          <cell r="I205">
            <v>589.05999999999995</v>
          </cell>
          <cell r="J205">
            <v>83.83</v>
          </cell>
          <cell r="K205">
            <v>0</v>
          </cell>
          <cell r="L205">
            <v>505.22999999999996</v>
          </cell>
        </row>
        <row r="206">
          <cell r="A206">
            <v>25909</v>
          </cell>
          <cell r="B206" t="str">
            <v>BURKES  PHARMACY</v>
          </cell>
          <cell r="C206" t="str">
            <v>(WATERFORD) LTD</v>
          </cell>
          <cell r="D206">
            <v>6</v>
          </cell>
          <cell r="E206">
            <v>291.01</v>
          </cell>
          <cell r="F206">
            <v>135.9</v>
          </cell>
          <cell r="G206">
            <v>101.24</v>
          </cell>
          <cell r="H206">
            <v>227.16</v>
          </cell>
          <cell r="I206">
            <v>755.31</v>
          </cell>
          <cell r="J206">
            <v>92.86</v>
          </cell>
          <cell r="K206">
            <v>0</v>
          </cell>
          <cell r="L206">
            <v>662.44999999999993</v>
          </cell>
        </row>
        <row r="207">
          <cell r="A207">
            <v>26000</v>
          </cell>
          <cell r="B207" t="str">
            <v>WHITPHARM</v>
          </cell>
          <cell r="C207" t="str">
            <v>LTD.,</v>
          </cell>
          <cell r="D207">
            <v>6</v>
          </cell>
          <cell r="E207">
            <v>416.69</v>
          </cell>
          <cell r="F207">
            <v>561.72</v>
          </cell>
          <cell r="G207">
            <v>207.08</v>
          </cell>
          <cell r="H207">
            <v>560.42999999999995</v>
          </cell>
          <cell r="I207">
            <v>1745.92</v>
          </cell>
          <cell r="J207">
            <v>265.85000000000002</v>
          </cell>
          <cell r="K207">
            <v>0</v>
          </cell>
          <cell r="L207">
            <v>1480.0700000000002</v>
          </cell>
        </row>
        <row r="208">
          <cell r="A208">
            <v>26051</v>
          </cell>
          <cell r="B208" t="str">
            <v>NOARD PHARMACY LTD.,</v>
          </cell>
          <cell r="C208" t="str">
            <v>T/A KISSANE'S PHARMACY</v>
          </cell>
          <cell r="D208">
            <v>6</v>
          </cell>
          <cell r="E208">
            <v>88.9</v>
          </cell>
          <cell r="F208">
            <v>15.1</v>
          </cell>
          <cell r="G208">
            <v>23.01</v>
          </cell>
          <cell r="H208">
            <v>85.32</v>
          </cell>
          <cell r="I208">
            <v>212.32999999999998</v>
          </cell>
          <cell r="J208">
            <v>24.69</v>
          </cell>
          <cell r="K208">
            <v>0</v>
          </cell>
          <cell r="L208">
            <v>187.64</v>
          </cell>
        </row>
        <row r="209">
          <cell r="A209">
            <v>26069</v>
          </cell>
          <cell r="B209" t="str">
            <v>FRENCH'S</v>
          </cell>
          <cell r="C209" t="str">
            <v>MEDICAL HALL LTD</v>
          </cell>
          <cell r="D209">
            <v>6</v>
          </cell>
          <cell r="E209">
            <v>80.010000000000005</v>
          </cell>
          <cell r="F209">
            <v>0</v>
          </cell>
          <cell r="G209">
            <v>32.21</v>
          </cell>
          <cell r="H209">
            <v>85.32</v>
          </cell>
          <cell r="I209">
            <v>197.54</v>
          </cell>
          <cell r="J209">
            <v>23.51</v>
          </cell>
          <cell r="K209">
            <v>0</v>
          </cell>
          <cell r="L209">
            <v>174.03</v>
          </cell>
        </row>
        <row r="210">
          <cell r="A210">
            <v>26150</v>
          </cell>
          <cell r="B210" t="str">
            <v>DES O'BRIEN</v>
          </cell>
          <cell r="C210" t="str">
            <v>SAM MCCAULEY GROUP</v>
          </cell>
          <cell r="D210">
            <v>6</v>
          </cell>
          <cell r="E210">
            <v>43</v>
          </cell>
          <cell r="F210">
            <v>81.540000000000006</v>
          </cell>
          <cell r="G210">
            <v>69.03</v>
          </cell>
          <cell r="H210">
            <v>177.57</v>
          </cell>
          <cell r="I210">
            <v>371.14</v>
          </cell>
          <cell r="J210">
            <v>65.63</v>
          </cell>
          <cell r="K210">
            <v>0</v>
          </cell>
          <cell r="L210">
            <v>305.51</v>
          </cell>
        </row>
        <row r="211">
          <cell r="A211">
            <v>26344</v>
          </cell>
          <cell r="B211" t="str">
            <v>A J QUIRKE</v>
          </cell>
          <cell r="C211" t="str">
            <v>(PHARMACIST) LTD</v>
          </cell>
          <cell r="D211">
            <v>6</v>
          </cell>
          <cell r="E211">
            <v>7.62</v>
          </cell>
          <cell r="F211">
            <v>0</v>
          </cell>
          <cell r="G211">
            <v>4.5999999999999996</v>
          </cell>
          <cell r="H211">
            <v>0</v>
          </cell>
          <cell r="I211">
            <v>12.219999999999999</v>
          </cell>
          <cell r="J211">
            <v>0.92</v>
          </cell>
          <cell r="K211">
            <v>0</v>
          </cell>
          <cell r="L211">
            <v>11.299999999999999</v>
          </cell>
        </row>
        <row r="212">
          <cell r="A212">
            <v>27049</v>
          </cell>
          <cell r="B212" t="str">
            <v>MR RICHARD</v>
          </cell>
          <cell r="C212" t="str">
            <v>HEFFERNAN</v>
          </cell>
          <cell r="D212">
            <v>6</v>
          </cell>
          <cell r="E212">
            <v>71.12</v>
          </cell>
          <cell r="F212">
            <v>15.1</v>
          </cell>
          <cell r="G212">
            <v>23.01</v>
          </cell>
          <cell r="H212">
            <v>42.66</v>
          </cell>
          <cell r="I212">
            <v>151.88999999999999</v>
          </cell>
          <cell r="J212">
            <v>16.149999999999999</v>
          </cell>
          <cell r="K212">
            <v>0</v>
          </cell>
          <cell r="L212">
            <v>135.73999999999998</v>
          </cell>
        </row>
        <row r="213">
          <cell r="A213">
            <v>27065</v>
          </cell>
          <cell r="B213" t="str">
            <v>MS. MAIRIN</v>
          </cell>
          <cell r="C213" t="str">
            <v>HOLOHAN LTD.,</v>
          </cell>
          <cell r="D213">
            <v>6</v>
          </cell>
          <cell r="E213">
            <v>85.34</v>
          </cell>
          <cell r="F213">
            <v>54.36</v>
          </cell>
          <cell r="G213">
            <v>41.42</v>
          </cell>
          <cell r="H213">
            <v>127.98</v>
          </cell>
          <cell r="I213">
            <v>309.10000000000002</v>
          </cell>
          <cell r="J213">
            <v>44.75</v>
          </cell>
          <cell r="K213">
            <v>0</v>
          </cell>
          <cell r="L213">
            <v>264.35000000000002</v>
          </cell>
        </row>
        <row r="214">
          <cell r="A214">
            <v>27081</v>
          </cell>
          <cell r="B214" t="str">
            <v>ARTHUR</v>
          </cell>
          <cell r="C214" t="str">
            <v>KENNEDY CHEMIST LTD</v>
          </cell>
          <cell r="D214">
            <v>6</v>
          </cell>
          <cell r="E214">
            <v>51.56</v>
          </cell>
          <cell r="F214">
            <v>75.5</v>
          </cell>
          <cell r="G214">
            <v>23.01</v>
          </cell>
          <cell r="H214">
            <v>49.59</v>
          </cell>
          <cell r="I214">
            <v>199.66</v>
          </cell>
          <cell r="J214">
            <v>29.62</v>
          </cell>
          <cell r="K214">
            <v>0</v>
          </cell>
          <cell r="L214">
            <v>170.04</v>
          </cell>
        </row>
        <row r="215">
          <cell r="A215">
            <v>27162</v>
          </cell>
          <cell r="B215" t="str">
            <v>MORRISSEY</v>
          </cell>
          <cell r="C215" t="str">
            <v>MEDICAL HALL LTD.,</v>
          </cell>
          <cell r="D215">
            <v>6</v>
          </cell>
          <cell r="E215">
            <v>70.23</v>
          </cell>
          <cell r="F215">
            <v>126.84</v>
          </cell>
          <cell r="G215">
            <v>46.02</v>
          </cell>
          <cell r="H215">
            <v>99.18</v>
          </cell>
          <cell r="I215">
            <v>342.27</v>
          </cell>
          <cell r="J215">
            <v>54.41</v>
          </cell>
          <cell r="K215">
            <v>0</v>
          </cell>
          <cell r="L215">
            <v>287.86</v>
          </cell>
        </row>
        <row r="216">
          <cell r="A216">
            <v>27405</v>
          </cell>
          <cell r="B216" t="str">
            <v>MULLIGANS</v>
          </cell>
          <cell r="C216" t="str">
            <v>CHEMISTS LTD</v>
          </cell>
          <cell r="D216">
            <v>6</v>
          </cell>
          <cell r="E216">
            <v>37.97</v>
          </cell>
          <cell r="F216">
            <v>15.1</v>
          </cell>
          <cell r="G216">
            <v>23.01</v>
          </cell>
          <cell r="H216">
            <v>42.66</v>
          </cell>
          <cell r="I216">
            <v>118.74</v>
          </cell>
          <cell r="J216">
            <v>16.149999999999999</v>
          </cell>
          <cell r="K216">
            <v>0</v>
          </cell>
          <cell r="L216">
            <v>102.59</v>
          </cell>
        </row>
        <row r="217">
          <cell r="A217">
            <v>27545</v>
          </cell>
          <cell r="B217" t="str">
            <v>MR BRENDAN M</v>
          </cell>
          <cell r="C217" t="str">
            <v>LOFTUS</v>
          </cell>
          <cell r="D217">
            <v>6</v>
          </cell>
          <cell r="E217">
            <v>42.67</v>
          </cell>
          <cell r="F217">
            <v>0</v>
          </cell>
          <cell r="G217">
            <v>18.41</v>
          </cell>
          <cell r="H217">
            <v>0</v>
          </cell>
          <cell r="I217">
            <v>61.08</v>
          </cell>
          <cell r="J217">
            <v>3.68</v>
          </cell>
          <cell r="K217">
            <v>0</v>
          </cell>
          <cell r="L217">
            <v>57.4</v>
          </cell>
        </row>
        <row r="218">
          <cell r="A218">
            <v>27634</v>
          </cell>
          <cell r="B218" t="str">
            <v>MS. BRIDGET</v>
          </cell>
          <cell r="C218" t="str">
            <v>MC CORMACK,</v>
          </cell>
          <cell r="D218">
            <v>6</v>
          </cell>
          <cell r="E218">
            <v>33.53</v>
          </cell>
          <cell r="F218">
            <v>60.4</v>
          </cell>
          <cell r="G218">
            <v>23.01</v>
          </cell>
          <cell r="H218">
            <v>92.25</v>
          </cell>
          <cell r="I218">
            <v>209.19</v>
          </cell>
          <cell r="J218">
            <v>35.130000000000003</v>
          </cell>
          <cell r="K218">
            <v>0</v>
          </cell>
          <cell r="L218">
            <v>174.06</v>
          </cell>
        </row>
        <row r="219">
          <cell r="A219">
            <v>27731</v>
          </cell>
          <cell r="B219" t="str">
            <v>WADES PHARMACY</v>
          </cell>
          <cell r="C219" t="str">
            <v>(GOREY) LTD</v>
          </cell>
          <cell r="D219">
            <v>6</v>
          </cell>
          <cell r="E219">
            <v>280.04000000000002</v>
          </cell>
          <cell r="F219">
            <v>78.52</v>
          </cell>
          <cell r="G219">
            <v>69.03</v>
          </cell>
          <cell r="H219">
            <v>141.84</v>
          </cell>
          <cell r="I219">
            <v>569.43000000000006</v>
          </cell>
          <cell r="J219">
            <v>57.88</v>
          </cell>
          <cell r="K219">
            <v>0</v>
          </cell>
          <cell r="L219">
            <v>511.55000000000007</v>
          </cell>
        </row>
        <row r="220">
          <cell r="A220">
            <v>27944</v>
          </cell>
          <cell r="B220" t="str">
            <v>MR KEVIN</v>
          </cell>
          <cell r="C220" t="str">
            <v>KELLY CHEMIST LTD</v>
          </cell>
          <cell r="D220">
            <v>6</v>
          </cell>
          <cell r="E220">
            <v>112.01</v>
          </cell>
          <cell r="F220">
            <v>54.36</v>
          </cell>
          <cell r="G220">
            <v>36.81</v>
          </cell>
          <cell r="H220">
            <v>92.25</v>
          </cell>
          <cell r="I220">
            <v>295.43</v>
          </cell>
          <cell r="J220">
            <v>36.68</v>
          </cell>
          <cell r="K220">
            <v>0</v>
          </cell>
          <cell r="L220">
            <v>258.75</v>
          </cell>
        </row>
        <row r="221">
          <cell r="A221">
            <v>27952</v>
          </cell>
          <cell r="B221" t="str">
            <v>DES O'BRIEN</v>
          </cell>
          <cell r="C221" t="str">
            <v>SAM MCCAULEY GROUP</v>
          </cell>
          <cell r="D221">
            <v>6</v>
          </cell>
          <cell r="E221">
            <v>36.979999999999997</v>
          </cell>
          <cell r="F221">
            <v>15.1</v>
          </cell>
          <cell r="G221">
            <v>23.01</v>
          </cell>
          <cell r="H221">
            <v>42.66</v>
          </cell>
          <cell r="I221">
            <v>117.75</v>
          </cell>
          <cell r="J221">
            <v>16.149999999999999</v>
          </cell>
          <cell r="K221">
            <v>0</v>
          </cell>
          <cell r="L221">
            <v>101.6</v>
          </cell>
        </row>
        <row r="222">
          <cell r="A222">
            <v>30299</v>
          </cell>
          <cell r="B222" t="str">
            <v>MR. WILLIAM JOHN</v>
          </cell>
          <cell r="C222" t="str">
            <v>BUTLER</v>
          </cell>
          <cell r="D222">
            <v>2</v>
          </cell>
          <cell r="E222">
            <v>18.03</v>
          </cell>
          <cell r="F222">
            <v>51.34</v>
          </cell>
          <cell r="G222">
            <v>23.01</v>
          </cell>
          <cell r="H222">
            <v>170.64</v>
          </cell>
          <cell r="I222">
            <v>263.02</v>
          </cell>
          <cell r="J222">
            <v>49</v>
          </cell>
          <cell r="K222">
            <v>0</v>
          </cell>
          <cell r="L222">
            <v>214.01999999999998</v>
          </cell>
        </row>
        <row r="223">
          <cell r="A223">
            <v>30314</v>
          </cell>
          <cell r="B223" t="str">
            <v>BLUE CROSS</v>
          </cell>
          <cell r="C223" t="str">
            <v>ENGINERING LIMITED</v>
          </cell>
          <cell r="D223">
            <v>2</v>
          </cell>
          <cell r="E223">
            <v>62.23</v>
          </cell>
          <cell r="F223">
            <v>27.18</v>
          </cell>
          <cell r="G223">
            <v>23.01</v>
          </cell>
          <cell r="H223">
            <v>92.25</v>
          </cell>
          <cell r="I223">
            <v>204.67000000000002</v>
          </cell>
          <cell r="J223">
            <v>28.49</v>
          </cell>
          <cell r="K223">
            <v>0</v>
          </cell>
          <cell r="L223">
            <v>176.18</v>
          </cell>
        </row>
        <row r="224">
          <cell r="A224">
            <v>30342</v>
          </cell>
          <cell r="B224" t="str">
            <v>JAMES BRETT</v>
          </cell>
          <cell r="C224" t="str">
            <v>T/A TESAURA  LTD</v>
          </cell>
          <cell r="D224">
            <v>2</v>
          </cell>
          <cell r="E224">
            <v>1136.8499999999999</v>
          </cell>
          <cell r="F224">
            <v>449.98</v>
          </cell>
          <cell r="G224">
            <v>464.78</v>
          </cell>
          <cell r="H224">
            <v>1135.8</v>
          </cell>
          <cell r="I224">
            <v>3187.41</v>
          </cell>
          <cell r="J224">
            <v>410.11</v>
          </cell>
          <cell r="K224">
            <v>0</v>
          </cell>
          <cell r="L224">
            <v>2777.2999999999997</v>
          </cell>
        </row>
        <row r="225">
          <cell r="A225">
            <v>30354</v>
          </cell>
          <cell r="B225" t="str">
            <v>A. DUNNE &amp; B. GRIFFI</v>
          </cell>
          <cell r="C225" t="str">
            <v>T/A JOHN 'O BYRNE CHEMIST</v>
          </cell>
          <cell r="D225">
            <v>2</v>
          </cell>
          <cell r="E225">
            <v>155.58000000000001</v>
          </cell>
          <cell r="F225">
            <v>105.7</v>
          </cell>
          <cell r="G225">
            <v>46.02</v>
          </cell>
          <cell r="H225">
            <v>220.23</v>
          </cell>
          <cell r="I225">
            <v>527.53</v>
          </cell>
          <cell r="J225">
            <v>74.39</v>
          </cell>
          <cell r="K225">
            <v>0</v>
          </cell>
          <cell r="L225">
            <v>453.14</v>
          </cell>
        </row>
        <row r="226">
          <cell r="A226">
            <v>30360</v>
          </cell>
          <cell r="B226" t="str">
            <v>M. HUGHES &amp; SONS LTD</v>
          </cell>
          <cell r="C226" t="str">
            <v>T/A HUGHES PHARMACY</v>
          </cell>
          <cell r="D226">
            <v>2</v>
          </cell>
          <cell r="E226">
            <v>120.02</v>
          </cell>
          <cell r="F226">
            <v>90.6</v>
          </cell>
          <cell r="G226">
            <v>55.22</v>
          </cell>
          <cell r="H226">
            <v>141.84</v>
          </cell>
          <cell r="I226">
            <v>407.68000000000006</v>
          </cell>
          <cell r="J226">
            <v>57.53</v>
          </cell>
          <cell r="K226">
            <v>0</v>
          </cell>
          <cell r="L226">
            <v>350.15000000000009</v>
          </cell>
        </row>
        <row r="227">
          <cell r="A227">
            <v>30378</v>
          </cell>
          <cell r="B227" t="str">
            <v>MR. MARK WRIGHT,</v>
          </cell>
          <cell r="C227" t="str">
            <v>T/A WRIGHT'S PHARMACY,</v>
          </cell>
          <cell r="D227">
            <v>2</v>
          </cell>
          <cell r="E227">
            <v>133.35</v>
          </cell>
          <cell r="F227">
            <v>169.12</v>
          </cell>
          <cell r="G227">
            <v>46.02</v>
          </cell>
          <cell r="H227">
            <v>227.16</v>
          </cell>
          <cell r="I227">
            <v>575.65</v>
          </cell>
          <cell r="J227">
            <v>88.46</v>
          </cell>
          <cell r="K227">
            <v>0</v>
          </cell>
          <cell r="L227">
            <v>487.19</v>
          </cell>
        </row>
        <row r="228">
          <cell r="A228">
            <v>30425</v>
          </cell>
          <cell r="B228" t="str">
            <v>MR PATRICK</v>
          </cell>
          <cell r="C228" t="str">
            <v>CARRAGHER</v>
          </cell>
          <cell r="D228">
            <v>2</v>
          </cell>
          <cell r="E228">
            <v>106.68</v>
          </cell>
          <cell r="F228">
            <v>24.16</v>
          </cell>
          <cell r="G228">
            <v>36.81</v>
          </cell>
          <cell r="H228">
            <v>85.32</v>
          </cell>
          <cell r="I228">
            <v>252.97</v>
          </cell>
          <cell r="J228">
            <v>29.26</v>
          </cell>
          <cell r="K228">
            <v>0</v>
          </cell>
          <cell r="L228">
            <v>223.71</v>
          </cell>
        </row>
        <row r="229">
          <cell r="A229">
            <v>30597</v>
          </cell>
          <cell r="B229" t="str">
            <v>MARCUS</v>
          </cell>
          <cell r="C229" t="str">
            <v>BRESLIN,</v>
          </cell>
          <cell r="D229">
            <v>2</v>
          </cell>
          <cell r="E229">
            <v>311.68</v>
          </cell>
          <cell r="F229">
            <v>480.18</v>
          </cell>
          <cell r="G229">
            <v>151.86000000000001</v>
          </cell>
          <cell r="H229">
            <v>517.77</v>
          </cell>
          <cell r="I229">
            <v>1461.49</v>
          </cell>
          <cell r="J229">
            <v>229.96</v>
          </cell>
          <cell r="K229">
            <v>0</v>
          </cell>
          <cell r="L229">
            <v>1231.53</v>
          </cell>
        </row>
        <row r="230">
          <cell r="A230">
            <v>30724</v>
          </cell>
          <cell r="B230" t="str">
            <v>MC SHARRY'S</v>
          </cell>
          <cell r="C230" t="str">
            <v>PHARMACY LTD.,</v>
          </cell>
          <cell r="D230">
            <v>2</v>
          </cell>
          <cell r="E230">
            <v>291.58999999999997</v>
          </cell>
          <cell r="F230">
            <v>335.22</v>
          </cell>
          <cell r="G230">
            <v>151.86000000000001</v>
          </cell>
          <cell r="H230">
            <v>297.54000000000002</v>
          </cell>
          <cell r="I230">
            <v>1076.21</v>
          </cell>
          <cell r="J230">
            <v>156.91999999999999</v>
          </cell>
          <cell r="K230">
            <v>0</v>
          </cell>
          <cell r="L230">
            <v>919.29000000000008</v>
          </cell>
        </row>
        <row r="231">
          <cell r="A231">
            <v>30824</v>
          </cell>
          <cell r="B231" t="str">
            <v>OSFIELD LTD</v>
          </cell>
          <cell r="C231" t="str">
            <v>T/A MULLINGAR PHARMACY</v>
          </cell>
          <cell r="D231">
            <v>2</v>
          </cell>
          <cell r="E231">
            <v>103.53</v>
          </cell>
          <cell r="F231">
            <v>48.32</v>
          </cell>
          <cell r="G231">
            <v>36.81</v>
          </cell>
          <cell r="H231">
            <v>13.86</v>
          </cell>
          <cell r="I231">
            <v>202.51999999999998</v>
          </cell>
          <cell r="J231">
            <v>19.8</v>
          </cell>
          <cell r="K231">
            <v>0</v>
          </cell>
          <cell r="L231">
            <v>182.71999999999997</v>
          </cell>
        </row>
        <row r="232">
          <cell r="A232">
            <v>30872</v>
          </cell>
          <cell r="B232" t="str">
            <v>MEDIMAN</v>
          </cell>
          <cell r="C232" t="str">
            <v>LTD</v>
          </cell>
          <cell r="D232">
            <v>2</v>
          </cell>
          <cell r="E232">
            <v>18.29</v>
          </cell>
          <cell r="F232">
            <v>0</v>
          </cell>
          <cell r="G232">
            <v>4.5999999999999996</v>
          </cell>
          <cell r="H232">
            <v>0</v>
          </cell>
          <cell r="I232">
            <v>22.89</v>
          </cell>
          <cell r="J232">
            <v>0.92</v>
          </cell>
          <cell r="K232">
            <v>0</v>
          </cell>
          <cell r="L232">
            <v>21.97</v>
          </cell>
        </row>
        <row r="233">
          <cell r="A233">
            <v>30902</v>
          </cell>
          <cell r="B233" t="str">
            <v>PETER FOX</v>
          </cell>
          <cell r="C233" t="str">
            <v>PHARMACY LTD.,</v>
          </cell>
          <cell r="D233">
            <v>2</v>
          </cell>
          <cell r="E233">
            <v>141.72999999999999</v>
          </cell>
          <cell r="F233">
            <v>259.72000000000003</v>
          </cell>
          <cell r="G233">
            <v>82.83</v>
          </cell>
          <cell r="H233">
            <v>290.61</v>
          </cell>
          <cell r="I233">
            <v>774.8900000000001</v>
          </cell>
          <cell r="J233">
            <v>126.63</v>
          </cell>
          <cell r="K233">
            <v>0</v>
          </cell>
          <cell r="L233">
            <v>648.2600000000001</v>
          </cell>
        </row>
        <row r="234">
          <cell r="A234">
            <v>30999</v>
          </cell>
          <cell r="B234" t="str">
            <v>EDGEWORTHSTOWN</v>
          </cell>
          <cell r="C234" t="str">
            <v>PHARMACY LTD,</v>
          </cell>
          <cell r="D234">
            <v>2</v>
          </cell>
          <cell r="E234">
            <v>56.01</v>
          </cell>
          <cell r="F234">
            <v>54.36</v>
          </cell>
          <cell r="G234">
            <v>13.81</v>
          </cell>
          <cell r="H234">
            <v>49.59</v>
          </cell>
          <cell r="I234">
            <v>173.77</v>
          </cell>
          <cell r="J234">
            <v>23.55</v>
          </cell>
          <cell r="K234">
            <v>0</v>
          </cell>
          <cell r="L234">
            <v>150.22</v>
          </cell>
        </row>
        <row r="235">
          <cell r="A235">
            <v>31070</v>
          </cell>
          <cell r="B235" t="str">
            <v>PHARMACY O'RIAIN LTD</v>
          </cell>
          <cell r="C235" t="str">
            <v>T/A RYAN'S PHARMACY</v>
          </cell>
          <cell r="D235">
            <v>2</v>
          </cell>
          <cell r="E235">
            <v>112.01</v>
          </cell>
          <cell r="F235">
            <v>132.88</v>
          </cell>
          <cell r="G235">
            <v>41.42</v>
          </cell>
          <cell r="H235">
            <v>99.18</v>
          </cell>
          <cell r="I235">
            <v>385.49</v>
          </cell>
          <cell r="J235">
            <v>54.7</v>
          </cell>
          <cell r="K235">
            <v>0</v>
          </cell>
          <cell r="L235">
            <v>330.79</v>
          </cell>
        </row>
        <row r="236">
          <cell r="A236">
            <v>31075</v>
          </cell>
          <cell r="B236" t="str">
            <v>(PHILIP) MC GORISK</v>
          </cell>
          <cell r="C236" t="str">
            <v>CHEMISTS LTD,T/A MCGORISK</v>
          </cell>
          <cell r="D236">
            <v>2</v>
          </cell>
          <cell r="E236">
            <v>322.70999999999998</v>
          </cell>
          <cell r="F236">
            <v>247.64</v>
          </cell>
          <cell r="G236">
            <v>124.25</v>
          </cell>
          <cell r="H236">
            <v>247.95</v>
          </cell>
          <cell r="I236">
            <v>942.55</v>
          </cell>
          <cell r="J236">
            <v>123.97</v>
          </cell>
          <cell r="K236">
            <v>0</v>
          </cell>
          <cell r="L236">
            <v>818.57999999999993</v>
          </cell>
        </row>
        <row r="237">
          <cell r="A237">
            <v>31140</v>
          </cell>
          <cell r="B237" t="str">
            <v>UNICARE PHARMACY LTD</v>
          </cell>
          <cell r="C237" t="str">
            <v>T/A UNICARE PHARMACY</v>
          </cell>
          <cell r="D237">
            <v>2</v>
          </cell>
          <cell r="E237">
            <v>179.58</v>
          </cell>
          <cell r="F237">
            <v>298.98</v>
          </cell>
          <cell r="G237">
            <v>82.83</v>
          </cell>
          <cell r="H237">
            <v>283.68</v>
          </cell>
          <cell r="I237">
            <v>845.07000000000016</v>
          </cell>
          <cell r="J237">
            <v>133.1</v>
          </cell>
          <cell r="K237">
            <v>0</v>
          </cell>
          <cell r="L237">
            <v>711.97000000000014</v>
          </cell>
        </row>
        <row r="238">
          <cell r="A238">
            <v>31224</v>
          </cell>
          <cell r="B238" t="str">
            <v>MULTIPHARM</v>
          </cell>
          <cell r="C238" t="str">
            <v>LTD</v>
          </cell>
          <cell r="D238">
            <v>2</v>
          </cell>
          <cell r="E238">
            <v>210.06</v>
          </cell>
          <cell r="F238">
            <v>280.86</v>
          </cell>
          <cell r="G238">
            <v>78.23</v>
          </cell>
          <cell r="H238">
            <v>198.36</v>
          </cell>
          <cell r="I238">
            <v>767.51</v>
          </cell>
          <cell r="J238">
            <v>111.49</v>
          </cell>
          <cell r="K238">
            <v>0</v>
          </cell>
          <cell r="L238">
            <v>656.02</v>
          </cell>
        </row>
        <row r="239">
          <cell r="A239">
            <v>31356</v>
          </cell>
          <cell r="B239" t="str">
            <v>MS ANNE MARIE</v>
          </cell>
          <cell r="C239" t="str">
            <v>GANNON MPSI</v>
          </cell>
          <cell r="D239">
            <v>2</v>
          </cell>
          <cell r="E239">
            <v>56.9</v>
          </cell>
          <cell r="F239">
            <v>42.28</v>
          </cell>
          <cell r="G239">
            <v>18.41</v>
          </cell>
          <cell r="H239">
            <v>49.59</v>
          </cell>
          <cell r="I239">
            <v>167.18</v>
          </cell>
          <cell r="J239">
            <v>22.06</v>
          </cell>
          <cell r="K239">
            <v>0</v>
          </cell>
          <cell r="L239">
            <v>145.12</v>
          </cell>
        </row>
        <row r="240">
          <cell r="A240">
            <v>31380</v>
          </cell>
          <cell r="B240" t="str">
            <v>COONEYS PHARMACY</v>
          </cell>
          <cell r="C240" t="str">
            <v>MOATE LTD</v>
          </cell>
          <cell r="D240">
            <v>2</v>
          </cell>
          <cell r="E240">
            <v>277.11</v>
          </cell>
          <cell r="F240">
            <v>229.52</v>
          </cell>
          <cell r="G240">
            <v>101.24</v>
          </cell>
          <cell r="H240">
            <v>283.68</v>
          </cell>
          <cell r="I240">
            <v>891.55</v>
          </cell>
          <cell r="J240">
            <v>122.89</v>
          </cell>
          <cell r="K240">
            <v>0</v>
          </cell>
          <cell r="L240">
            <v>768.66</v>
          </cell>
        </row>
        <row r="241">
          <cell r="A241">
            <v>31410</v>
          </cell>
          <cell r="B241" t="str">
            <v>PHARMACY</v>
          </cell>
          <cell r="C241" t="str">
            <v>O'RIAIN LTD.,</v>
          </cell>
          <cell r="D241">
            <v>2</v>
          </cell>
          <cell r="E241">
            <v>172.72</v>
          </cell>
          <cell r="F241">
            <v>75.5</v>
          </cell>
          <cell r="G241">
            <v>69.03</v>
          </cell>
          <cell r="H241">
            <v>141.84</v>
          </cell>
          <cell r="I241">
            <v>459.09000000000003</v>
          </cell>
          <cell r="J241">
            <v>57.27</v>
          </cell>
          <cell r="K241">
            <v>0</v>
          </cell>
          <cell r="L241">
            <v>401.82000000000005</v>
          </cell>
        </row>
        <row r="242">
          <cell r="A242">
            <v>34658</v>
          </cell>
          <cell r="B242" t="str">
            <v>O'SULLIVANS PHARM</v>
          </cell>
          <cell r="C242" t="str">
            <v>&amp; BEAUTICIANS LTD.,</v>
          </cell>
          <cell r="D242">
            <v>3</v>
          </cell>
          <cell r="E242">
            <v>27.15</v>
          </cell>
          <cell r="F242">
            <v>63.42</v>
          </cell>
          <cell r="G242">
            <v>32.21</v>
          </cell>
          <cell r="H242">
            <v>49.59</v>
          </cell>
          <cell r="I242">
            <v>172.37</v>
          </cell>
          <cell r="J242">
            <v>29.04</v>
          </cell>
          <cell r="K242">
            <v>0</v>
          </cell>
          <cell r="L242">
            <v>143.33000000000001</v>
          </cell>
        </row>
        <row r="243">
          <cell r="A243">
            <v>34692</v>
          </cell>
          <cell r="B243" t="str">
            <v>HOGANS PHARMACY</v>
          </cell>
          <cell r="C243" t="str">
            <v>(LIMERICK) LTD</v>
          </cell>
          <cell r="D243">
            <v>3</v>
          </cell>
          <cell r="E243">
            <v>302.31</v>
          </cell>
          <cell r="F243">
            <v>271.8</v>
          </cell>
          <cell r="G243">
            <v>142.66</v>
          </cell>
          <cell r="H243">
            <v>375.93</v>
          </cell>
          <cell r="I243">
            <v>1092.7</v>
          </cell>
          <cell r="J243">
            <v>158.08000000000001</v>
          </cell>
          <cell r="K243">
            <v>0</v>
          </cell>
          <cell r="L243">
            <v>934.62</v>
          </cell>
        </row>
        <row r="244">
          <cell r="A244">
            <v>34776</v>
          </cell>
          <cell r="B244" t="str">
            <v>O'MALLEY PHARMACY</v>
          </cell>
          <cell r="C244" t="str">
            <v>LIMITED</v>
          </cell>
          <cell r="D244">
            <v>3</v>
          </cell>
          <cell r="E244">
            <v>765.02</v>
          </cell>
          <cell r="F244">
            <v>1244.24</v>
          </cell>
          <cell r="G244">
            <v>395.75</v>
          </cell>
          <cell r="H244">
            <v>1063.26</v>
          </cell>
          <cell r="I244">
            <v>3468.2700000000004</v>
          </cell>
          <cell r="J244">
            <v>540.65</v>
          </cell>
          <cell r="K244">
            <v>0</v>
          </cell>
          <cell r="L244">
            <v>2927.6200000000003</v>
          </cell>
        </row>
        <row r="245">
          <cell r="A245">
            <v>34801</v>
          </cell>
          <cell r="B245" t="str">
            <v>H&amp;H O'MEARA LTD</v>
          </cell>
          <cell r="C245" t="str">
            <v>T/A O'MEARAS PHARMACY</v>
          </cell>
          <cell r="D245">
            <v>3</v>
          </cell>
          <cell r="E245">
            <v>57.02</v>
          </cell>
          <cell r="F245">
            <v>30.2</v>
          </cell>
          <cell r="G245">
            <v>41.42</v>
          </cell>
          <cell r="H245">
            <v>85.32</v>
          </cell>
          <cell r="I245">
            <v>213.95999999999998</v>
          </cell>
          <cell r="J245">
            <v>31.39</v>
          </cell>
          <cell r="K245">
            <v>0</v>
          </cell>
          <cell r="L245">
            <v>182.57</v>
          </cell>
        </row>
        <row r="246">
          <cell r="A246">
            <v>34828</v>
          </cell>
          <cell r="B246" t="str">
            <v>MARY TERESA RYAN</v>
          </cell>
          <cell r="C246" t="str">
            <v>T/A CORBALLY PHARMACY,</v>
          </cell>
          <cell r="D246">
            <v>3</v>
          </cell>
          <cell r="E246">
            <v>40.01</v>
          </cell>
          <cell r="F246">
            <v>90.6</v>
          </cell>
          <cell r="G246">
            <v>23.01</v>
          </cell>
          <cell r="H246">
            <v>49.59</v>
          </cell>
          <cell r="I246">
            <v>203.20999999999998</v>
          </cell>
          <cell r="J246">
            <v>32.64</v>
          </cell>
          <cell r="K246">
            <v>0</v>
          </cell>
          <cell r="L246">
            <v>170.57</v>
          </cell>
        </row>
        <row r="247">
          <cell r="A247">
            <v>34845</v>
          </cell>
          <cell r="B247" t="str">
            <v>POLEGLEN LTD.,</v>
          </cell>
          <cell r="C247" t="str">
            <v>T/A ROCHFORDS PHARMACY,</v>
          </cell>
          <cell r="D247">
            <v>3</v>
          </cell>
          <cell r="E247">
            <v>35.56</v>
          </cell>
          <cell r="F247">
            <v>9.06</v>
          </cell>
          <cell r="G247">
            <v>18.41</v>
          </cell>
          <cell r="H247">
            <v>42.66</v>
          </cell>
          <cell r="I247">
            <v>105.69</v>
          </cell>
          <cell r="J247">
            <v>14.03</v>
          </cell>
          <cell r="K247">
            <v>0</v>
          </cell>
          <cell r="L247">
            <v>91.66</v>
          </cell>
        </row>
        <row r="248">
          <cell r="A248">
            <v>34916</v>
          </cell>
          <cell r="B248" t="str">
            <v>GUERINS</v>
          </cell>
          <cell r="C248" t="str">
            <v>PHARMACY LTD.,</v>
          </cell>
          <cell r="D248">
            <v>3</v>
          </cell>
          <cell r="E248">
            <v>35.56</v>
          </cell>
          <cell r="F248">
            <v>24.16</v>
          </cell>
          <cell r="G248">
            <v>18.41</v>
          </cell>
          <cell r="H248">
            <v>6.93</v>
          </cell>
          <cell r="I248">
            <v>85.06</v>
          </cell>
          <cell r="J248">
            <v>9.9</v>
          </cell>
          <cell r="K248">
            <v>0</v>
          </cell>
          <cell r="L248">
            <v>75.16</v>
          </cell>
        </row>
        <row r="249">
          <cell r="A249">
            <v>34929</v>
          </cell>
          <cell r="B249" t="str">
            <v>GUBBINS PHARMACY LTD</v>
          </cell>
          <cell r="C249" t="str">
            <v>T/A CASTLETROY PHARMACY</v>
          </cell>
          <cell r="D249">
            <v>3</v>
          </cell>
          <cell r="E249">
            <v>50.67</v>
          </cell>
          <cell r="F249">
            <v>96.64</v>
          </cell>
          <cell r="G249">
            <v>36.81</v>
          </cell>
          <cell r="H249">
            <v>92.25</v>
          </cell>
          <cell r="I249">
            <v>276.37</v>
          </cell>
          <cell r="J249">
            <v>45.14</v>
          </cell>
          <cell r="K249">
            <v>0</v>
          </cell>
          <cell r="L249">
            <v>231.23000000000002</v>
          </cell>
        </row>
        <row r="250">
          <cell r="A250">
            <v>35080</v>
          </cell>
          <cell r="B250" t="str">
            <v>R &amp; B PHARMACY LTD</v>
          </cell>
          <cell r="C250" t="str">
            <v>T/A GROGAN'S PHARMACY +</v>
          </cell>
          <cell r="D250">
            <v>3</v>
          </cell>
          <cell r="E250">
            <v>185.93</v>
          </cell>
          <cell r="F250">
            <v>314.08</v>
          </cell>
          <cell r="G250">
            <v>96.64</v>
          </cell>
          <cell r="H250">
            <v>326.33999999999997</v>
          </cell>
          <cell r="I250">
            <v>922.99</v>
          </cell>
          <cell r="J250">
            <v>147.41</v>
          </cell>
          <cell r="K250">
            <v>0</v>
          </cell>
          <cell r="L250">
            <v>775.58</v>
          </cell>
        </row>
        <row r="251">
          <cell r="A251">
            <v>35780</v>
          </cell>
          <cell r="B251" t="str">
            <v>RACEFIELD PHARMACY</v>
          </cell>
          <cell r="C251" t="str">
            <v>LTD</v>
          </cell>
          <cell r="D251">
            <v>3</v>
          </cell>
          <cell r="E251">
            <v>2.67</v>
          </cell>
          <cell r="F251">
            <v>0</v>
          </cell>
          <cell r="G251">
            <v>4.5999999999999996</v>
          </cell>
          <cell r="H251">
            <v>0</v>
          </cell>
          <cell r="I251">
            <v>7.27</v>
          </cell>
          <cell r="J251">
            <v>0.92</v>
          </cell>
          <cell r="K251">
            <v>0</v>
          </cell>
          <cell r="L251">
            <v>6.35</v>
          </cell>
        </row>
        <row r="252">
          <cell r="A252">
            <v>35868</v>
          </cell>
          <cell r="B252" t="str">
            <v>STATION PHARMACY LTD</v>
          </cell>
          <cell r="C252" t="str">
            <v>T/A STATION PHARMACY LTD</v>
          </cell>
          <cell r="D252">
            <v>3</v>
          </cell>
          <cell r="E252">
            <v>118.08</v>
          </cell>
          <cell r="F252">
            <v>87.58</v>
          </cell>
          <cell r="G252">
            <v>59.82</v>
          </cell>
          <cell r="H252">
            <v>99.18</v>
          </cell>
          <cell r="I252">
            <v>364.66</v>
          </cell>
          <cell r="J252">
            <v>49.32</v>
          </cell>
          <cell r="K252">
            <v>0</v>
          </cell>
          <cell r="L252">
            <v>315.34000000000003</v>
          </cell>
        </row>
        <row r="253">
          <cell r="A253">
            <v>35943</v>
          </cell>
          <cell r="B253" t="str">
            <v>UNICARE PHARMACY</v>
          </cell>
          <cell r="C253" t="str">
            <v>LIMITED</v>
          </cell>
          <cell r="D253">
            <v>3</v>
          </cell>
          <cell r="E253">
            <v>138.1</v>
          </cell>
          <cell r="F253">
            <v>241.6</v>
          </cell>
          <cell r="G253">
            <v>64.430000000000007</v>
          </cell>
          <cell r="H253">
            <v>184.5</v>
          </cell>
          <cell r="I253">
            <v>628.63</v>
          </cell>
          <cell r="J253">
            <v>98.11</v>
          </cell>
          <cell r="K253">
            <v>0</v>
          </cell>
          <cell r="L253">
            <v>530.52</v>
          </cell>
        </row>
        <row r="254">
          <cell r="A254">
            <v>36137</v>
          </cell>
          <cell r="B254" t="str">
            <v>RYANS PHARMACY</v>
          </cell>
          <cell r="C254" t="str">
            <v>(THURLES) LTD.,</v>
          </cell>
          <cell r="D254">
            <v>3</v>
          </cell>
          <cell r="E254">
            <v>266.7</v>
          </cell>
          <cell r="F254">
            <v>178.18</v>
          </cell>
          <cell r="G254">
            <v>73.63</v>
          </cell>
          <cell r="H254">
            <v>198.36</v>
          </cell>
          <cell r="I254">
            <v>716.87</v>
          </cell>
          <cell r="J254">
            <v>90.03</v>
          </cell>
          <cell r="K254">
            <v>0</v>
          </cell>
          <cell r="L254">
            <v>626.84</v>
          </cell>
        </row>
        <row r="255">
          <cell r="A255">
            <v>36218</v>
          </cell>
          <cell r="B255" t="str">
            <v>TOM HOLLY</v>
          </cell>
          <cell r="C255" t="str">
            <v>(PHARMACY) LTD</v>
          </cell>
          <cell r="D255">
            <v>3</v>
          </cell>
          <cell r="E255">
            <v>216.54</v>
          </cell>
          <cell r="F255">
            <v>157.04</v>
          </cell>
          <cell r="G255">
            <v>133.44999999999999</v>
          </cell>
          <cell r="H255">
            <v>348.21</v>
          </cell>
          <cell r="I255">
            <v>855.24</v>
          </cell>
          <cell r="J255">
            <v>127.74</v>
          </cell>
          <cell r="K255">
            <v>0</v>
          </cell>
          <cell r="L255">
            <v>727.5</v>
          </cell>
        </row>
        <row r="256">
          <cell r="A256">
            <v>36293</v>
          </cell>
          <cell r="B256" t="str">
            <v>ROBERTS PHARMACY</v>
          </cell>
          <cell r="C256" t="str">
            <v>&amp; OPTICIAN LTD</v>
          </cell>
          <cell r="D256">
            <v>3</v>
          </cell>
          <cell r="E256">
            <v>202.31</v>
          </cell>
          <cell r="F256">
            <v>135.9</v>
          </cell>
          <cell r="G256">
            <v>105.84</v>
          </cell>
          <cell r="H256">
            <v>227.16</v>
          </cell>
          <cell r="I256">
            <v>671.21</v>
          </cell>
          <cell r="J256">
            <v>93.78</v>
          </cell>
          <cell r="K256">
            <v>0</v>
          </cell>
          <cell r="L256">
            <v>577.43000000000006</v>
          </cell>
        </row>
        <row r="257">
          <cell r="A257">
            <v>36447</v>
          </cell>
          <cell r="B257" t="str">
            <v>TEMPLEMORE</v>
          </cell>
          <cell r="C257" t="str">
            <v>PHARMACY LTD</v>
          </cell>
          <cell r="D257">
            <v>3</v>
          </cell>
          <cell r="E257">
            <v>201.04</v>
          </cell>
          <cell r="F257">
            <v>135.9</v>
          </cell>
          <cell r="G257">
            <v>115.05</v>
          </cell>
          <cell r="H257">
            <v>269.82</v>
          </cell>
          <cell r="I257">
            <v>721.81</v>
          </cell>
          <cell r="J257">
            <v>104.15</v>
          </cell>
          <cell r="K257">
            <v>0</v>
          </cell>
          <cell r="L257">
            <v>617.66</v>
          </cell>
        </row>
        <row r="258">
          <cell r="A258">
            <v>38181</v>
          </cell>
          <cell r="B258" t="str">
            <v>CONLON</v>
          </cell>
          <cell r="C258" t="str">
            <v>PHARMACY LTD.,</v>
          </cell>
          <cell r="D258">
            <v>4</v>
          </cell>
          <cell r="E258">
            <v>264.02999999999997</v>
          </cell>
          <cell r="F258">
            <v>311.06</v>
          </cell>
          <cell r="G258">
            <v>156.46</v>
          </cell>
          <cell r="H258">
            <v>212.22</v>
          </cell>
          <cell r="I258">
            <v>943.77</v>
          </cell>
          <cell r="J258">
            <v>135.94999999999999</v>
          </cell>
          <cell r="K258">
            <v>0</v>
          </cell>
          <cell r="L258">
            <v>807.81999999999994</v>
          </cell>
        </row>
        <row r="259">
          <cell r="A259">
            <v>38184</v>
          </cell>
          <cell r="B259" t="str">
            <v>HICKEY PHARMACY</v>
          </cell>
          <cell r="C259" t="str">
            <v>GROUP LTD</v>
          </cell>
          <cell r="D259">
            <v>4</v>
          </cell>
          <cell r="E259">
            <v>122.68</v>
          </cell>
          <cell r="F259">
            <v>18.12</v>
          </cell>
          <cell r="G259">
            <v>27.61</v>
          </cell>
          <cell r="H259">
            <v>42.66</v>
          </cell>
          <cell r="I259">
            <v>211.07000000000002</v>
          </cell>
          <cell r="J259">
            <v>17.68</v>
          </cell>
          <cell r="K259">
            <v>0</v>
          </cell>
          <cell r="L259">
            <v>193.39000000000001</v>
          </cell>
        </row>
        <row r="260">
          <cell r="A260">
            <v>38234</v>
          </cell>
          <cell r="B260" t="str">
            <v>BACKHOUSE PHARMACY</v>
          </cell>
          <cell r="C260" t="str">
            <v>LTD.,(MARTIN KEOWN),</v>
          </cell>
          <cell r="D260">
            <v>4</v>
          </cell>
          <cell r="E260">
            <v>53.72</v>
          </cell>
          <cell r="F260">
            <v>30.2</v>
          </cell>
          <cell r="G260">
            <v>23.01</v>
          </cell>
          <cell r="H260">
            <v>49.59</v>
          </cell>
          <cell r="I260">
            <v>156.52000000000001</v>
          </cell>
          <cell r="J260">
            <v>20.56</v>
          </cell>
          <cell r="K260">
            <v>0</v>
          </cell>
          <cell r="L260">
            <v>135.96</v>
          </cell>
        </row>
        <row r="261">
          <cell r="A261">
            <v>38329</v>
          </cell>
          <cell r="B261" t="str">
            <v>CHEVIONNE LTD.,</v>
          </cell>
          <cell r="C261" t="str">
            <v>T/A SUPERPHARM</v>
          </cell>
          <cell r="D261">
            <v>4</v>
          </cell>
          <cell r="E261">
            <v>16.23</v>
          </cell>
          <cell r="F261">
            <v>63.42</v>
          </cell>
          <cell r="G261">
            <v>41.42</v>
          </cell>
          <cell r="H261">
            <v>92.25</v>
          </cell>
          <cell r="I261">
            <v>213.32</v>
          </cell>
          <cell r="J261">
            <v>39.42</v>
          </cell>
          <cell r="K261">
            <v>0</v>
          </cell>
          <cell r="L261">
            <v>173.89999999999998</v>
          </cell>
        </row>
        <row r="262">
          <cell r="A262">
            <v>38355</v>
          </cell>
          <cell r="B262" t="str">
            <v>FLARE HEALTHCARE</v>
          </cell>
          <cell r="C262" t="str">
            <v>LIMITED</v>
          </cell>
          <cell r="D262">
            <v>4</v>
          </cell>
          <cell r="E262">
            <v>27.74</v>
          </cell>
          <cell r="F262">
            <v>0</v>
          </cell>
          <cell r="G262">
            <v>9.1999999999999993</v>
          </cell>
          <cell r="H262">
            <v>0</v>
          </cell>
          <cell r="I262">
            <v>36.94</v>
          </cell>
          <cell r="J262">
            <v>1.84</v>
          </cell>
          <cell r="K262">
            <v>0</v>
          </cell>
          <cell r="L262">
            <v>35.099999999999994</v>
          </cell>
        </row>
        <row r="263">
          <cell r="A263">
            <v>38360</v>
          </cell>
          <cell r="B263" t="str">
            <v>BELMOUNT PHARMACY</v>
          </cell>
          <cell r="C263" t="str">
            <v>LIMITED</v>
          </cell>
          <cell r="D263">
            <v>4</v>
          </cell>
          <cell r="E263">
            <v>54.23</v>
          </cell>
          <cell r="F263">
            <v>48.32</v>
          </cell>
          <cell r="G263">
            <v>23.01</v>
          </cell>
          <cell r="H263">
            <v>49.59</v>
          </cell>
          <cell r="I263">
            <v>175.15</v>
          </cell>
          <cell r="J263">
            <v>24.18</v>
          </cell>
          <cell r="K263">
            <v>0</v>
          </cell>
          <cell r="L263">
            <v>150.97</v>
          </cell>
        </row>
        <row r="264">
          <cell r="A264">
            <v>38372</v>
          </cell>
          <cell r="B264" t="str">
            <v>HICKEY PHARMACY</v>
          </cell>
          <cell r="C264" t="str">
            <v>GROUP LIMITED</v>
          </cell>
          <cell r="D264">
            <v>4</v>
          </cell>
          <cell r="E264">
            <v>160.22</v>
          </cell>
          <cell r="F264">
            <v>244.62</v>
          </cell>
          <cell r="G264">
            <v>115.05</v>
          </cell>
          <cell r="H264">
            <v>198.36</v>
          </cell>
          <cell r="I264">
            <v>718.25</v>
          </cell>
          <cell r="J264">
            <v>111.61</v>
          </cell>
          <cell r="K264">
            <v>0</v>
          </cell>
          <cell r="L264">
            <v>606.64</v>
          </cell>
        </row>
        <row r="265">
          <cell r="A265">
            <v>38461</v>
          </cell>
          <cell r="B265" t="str">
            <v>CHEMASH</v>
          </cell>
          <cell r="C265" t="str">
            <v>LIMITED</v>
          </cell>
          <cell r="D265">
            <v>4</v>
          </cell>
          <cell r="E265">
            <v>48.77</v>
          </cell>
          <cell r="F265">
            <v>69.459999999999994</v>
          </cell>
          <cell r="G265">
            <v>41.42</v>
          </cell>
          <cell r="H265">
            <v>92.25</v>
          </cell>
          <cell r="I265">
            <v>251.89999999999998</v>
          </cell>
          <cell r="J265">
            <v>40.630000000000003</v>
          </cell>
          <cell r="K265">
            <v>0</v>
          </cell>
          <cell r="L265">
            <v>211.26999999999998</v>
          </cell>
        </row>
        <row r="266">
          <cell r="A266">
            <v>38506</v>
          </cell>
          <cell r="B266" t="str">
            <v>(ADRIAN DUNNE)</v>
          </cell>
          <cell r="C266" t="str">
            <v>JOHN FARRELL PHARMACY LTD</v>
          </cell>
          <cell r="D266">
            <v>4</v>
          </cell>
          <cell r="E266">
            <v>258.98</v>
          </cell>
          <cell r="F266">
            <v>280.86</v>
          </cell>
          <cell r="G266">
            <v>202.48</v>
          </cell>
          <cell r="H266">
            <v>496.98</v>
          </cell>
          <cell r="I266">
            <v>1239.3000000000002</v>
          </cell>
          <cell r="J266">
            <v>196.06</v>
          </cell>
          <cell r="K266">
            <v>0</v>
          </cell>
          <cell r="L266">
            <v>1043.2400000000002</v>
          </cell>
        </row>
        <row r="267">
          <cell r="A267">
            <v>38558</v>
          </cell>
          <cell r="B267" t="str">
            <v>TOOLE'S PHARMACY</v>
          </cell>
          <cell r="C267" t="str">
            <v>LIMITED</v>
          </cell>
          <cell r="D267">
            <v>4</v>
          </cell>
          <cell r="E267">
            <v>154.69</v>
          </cell>
          <cell r="F267">
            <v>151</v>
          </cell>
          <cell r="G267">
            <v>92.04</v>
          </cell>
          <cell r="H267">
            <v>184.5</v>
          </cell>
          <cell r="I267">
            <v>582.23</v>
          </cell>
          <cell r="J267">
            <v>85.51</v>
          </cell>
          <cell r="K267">
            <v>0</v>
          </cell>
          <cell r="L267">
            <v>496.72</v>
          </cell>
        </row>
        <row r="268">
          <cell r="A268">
            <v>38560</v>
          </cell>
          <cell r="B268" t="str">
            <v>BRIAN PAGNI MPSI</v>
          </cell>
          <cell r="C268" t="str">
            <v>T/A MATTHEWS (ARDEE) LTD</v>
          </cell>
          <cell r="D268">
            <v>4</v>
          </cell>
          <cell r="E268">
            <v>159.63999999999999</v>
          </cell>
          <cell r="F268">
            <v>129.86000000000001</v>
          </cell>
          <cell r="G268">
            <v>101.24</v>
          </cell>
          <cell r="H268">
            <v>191.43</v>
          </cell>
          <cell r="I268">
            <v>582.17000000000007</v>
          </cell>
          <cell r="J268">
            <v>84.51</v>
          </cell>
          <cell r="K268">
            <v>0</v>
          </cell>
          <cell r="L268">
            <v>497.66000000000008</v>
          </cell>
        </row>
        <row r="269">
          <cell r="A269">
            <v>38586</v>
          </cell>
          <cell r="B269" t="str">
            <v>BRIAN PAGNI MPSI</v>
          </cell>
          <cell r="C269" t="str">
            <v>T/A MATTHEWS DROGHEDA LTD</v>
          </cell>
          <cell r="D269">
            <v>4</v>
          </cell>
          <cell r="E269">
            <v>14.45</v>
          </cell>
          <cell r="F269">
            <v>0</v>
          </cell>
          <cell r="G269">
            <v>9.1999999999999993</v>
          </cell>
          <cell r="H269">
            <v>0</v>
          </cell>
          <cell r="I269">
            <v>23.65</v>
          </cell>
          <cell r="J269">
            <v>1.84</v>
          </cell>
          <cell r="K269">
            <v>0</v>
          </cell>
          <cell r="L269">
            <v>21.81</v>
          </cell>
        </row>
        <row r="270">
          <cell r="A270">
            <v>38652</v>
          </cell>
          <cell r="B270" t="str">
            <v>O'SHAUGHNESSY'S</v>
          </cell>
          <cell r="C270" t="str">
            <v>PHARMACY LTD</v>
          </cell>
          <cell r="D270">
            <v>4</v>
          </cell>
          <cell r="E270">
            <v>56.9</v>
          </cell>
          <cell r="F270">
            <v>51.34</v>
          </cell>
          <cell r="G270">
            <v>36.81</v>
          </cell>
          <cell r="H270">
            <v>49.59</v>
          </cell>
          <cell r="I270">
            <v>194.64000000000001</v>
          </cell>
          <cell r="J270">
            <v>27.55</v>
          </cell>
          <cell r="K270">
            <v>0</v>
          </cell>
          <cell r="L270">
            <v>167.09</v>
          </cell>
        </row>
        <row r="271">
          <cell r="A271">
            <v>38679</v>
          </cell>
          <cell r="B271" t="str">
            <v>BELFRY</v>
          </cell>
          <cell r="C271" t="str">
            <v>PHARMACY LTD.,</v>
          </cell>
          <cell r="D271">
            <v>4</v>
          </cell>
          <cell r="E271">
            <v>258.45</v>
          </cell>
          <cell r="F271">
            <v>268.77999999999997</v>
          </cell>
          <cell r="G271">
            <v>156.46</v>
          </cell>
          <cell r="H271">
            <v>247.95</v>
          </cell>
          <cell r="I271">
            <v>931.6400000000001</v>
          </cell>
          <cell r="J271">
            <v>134.63999999999999</v>
          </cell>
          <cell r="K271">
            <v>0</v>
          </cell>
          <cell r="L271">
            <v>797.00000000000011</v>
          </cell>
        </row>
        <row r="272">
          <cell r="A272">
            <v>38741</v>
          </cell>
          <cell r="B272" t="str">
            <v>BOYNE GROVE</v>
          </cell>
          <cell r="C272" t="str">
            <v>PHARMACY LTD</v>
          </cell>
          <cell r="D272">
            <v>4</v>
          </cell>
          <cell r="E272">
            <v>2.0299999999999998</v>
          </cell>
          <cell r="F272">
            <v>3.02</v>
          </cell>
          <cell r="G272">
            <v>4.5999999999999996</v>
          </cell>
          <cell r="H272">
            <v>0</v>
          </cell>
          <cell r="I272">
            <v>9.6499999999999986</v>
          </cell>
          <cell r="J272">
            <v>1.52</v>
          </cell>
          <cell r="K272">
            <v>0</v>
          </cell>
          <cell r="L272">
            <v>8.129999999999999</v>
          </cell>
        </row>
        <row r="273">
          <cell r="A273">
            <v>38784</v>
          </cell>
          <cell r="B273" t="str">
            <v>HEMFIELD LTD.,</v>
          </cell>
          <cell r="C273" t="str">
            <v>T/A CALLAN'S PHARMACY,</v>
          </cell>
          <cell r="D273">
            <v>4</v>
          </cell>
          <cell r="E273">
            <v>117.09</v>
          </cell>
          <cell r="F273">
            <v>163.08000000000001</v>
          </cell>
          <cell r="G273">
            <v>41.42</v>
          </cell>
          <cell r="H273">
            <v>141.84</v>
          </cell>
          <cell r="I273">
            <v>463.43000000000006</v>
          </cell>
          <cell r="J273">
            <v>69.27</v>
          </cell>
          <cell r="K273">
            <v>0</v>
          </cell>
          <cell r="L273">
            <v>394.16000000000008</v>
          </cell>
        </row>
        <row r="274">
          <cell r="A274">
            <v>38814</v>
          </cell>
          <cell r="B274" t="str">
            <v>MR.M.O'NEILL-MOCKLER</v>
          </cell>
          <cell r="C274" t="str">
            <v>T/A COGASLANN TEORANTA,</v>
          </cell>
          <cell r="D274">
            <v>4</v>
          </cell>
          <cell r="E274">
            <v>90.07</v>
          </cell>
          <cell r="F274">
            <v>12.08</v>
          </cell>
          <cell r="G274">
            <v>59.82</v>
          </cell>
          <cell r="H274">
            <v>127.98</v>
          </cell>
          <cell r="I274">
            <v>289.95</v>
          </cell>
          <cell r="J274">
            <v>39.979999999999997</v>
          </cell>
          <cell r="K274">
            <v>0</v>
          </cell>
          <cell r="L274">
            <v>249.97</v>
          </cell>
        </row>
        <row r="275">
          <cell r="A275">
            <v>39066</v>
          </cell>
          <cell r="B275" t="str">
            <v>CARA PAHARMACIES</v>
          </cell>
          <cell r="C275" t="str">
            <v>LIMITED</v>
          </cell>
          <cell r="D275">
            <v>5</v>
          </cell>
          <cell r="E275">
            <v>16</v>
          </cell>
          <cell r="F275">
            <v>45.3</v>
          </cell>
          <cell r="G275">
            <v>13.81</v>
          </cell>
          <cell r="H275">
            <v>6.93</v>
          </cell>
          <cell r="I275">
            <v>82.039999999999992</v>
          </cell>
          <cell r="J275">
            <v>13.21</v>
          </cell>
          <cell r="K275">
            <v>0</v>
          </cell>
          <cell r="L275">
            <v>68.829999999999984</v>
          </cell>
        </row>
        <row r="276">
          <cell r="A276">
            <v>39136</v>
          </cell>
          <cell r="B276" t="str">
            <v>TRIM</v>
          </cell>
          <cell r="C276" t="str">
            <v>PHARMACY LTD</v>
          </cell>
          <cell r="D276">
            <v>4</v>
          </cell>
          <cell r="E276">
            <v>66.680000000000007</v>
          </cell>
          <cell r="F276">
            <v>78.52</v>
          </cell>
          <cell r="G276">
            <v>73.63</v>
          </cell>
          <cell r="H276">
            <v>134.91</v>
          </cell>
          <cell r="I276">
            <v>353.74</v>
          </cell>
          <cell r="J276">
            <v>57.41</v>
          </cell>
          <cell r="K276">
            <v>0</v>
          </cell>
          <cell r="L276">
            <v>296.33000000000004</v>
          </cell>
        </row>
        <row r="277">
          <cell r="A277">
            <v>39140</v>
          </cell>
          <cell r="B277" t="str">
            <v>MOSNEY MARKETING LTD</v>
          </cell>
          <cell r="C277" t="str">
            <v>T/A SOS HEALTHCARE</v>
          </cell>
          <cell r="D277">
            <v>4</v>
          </cell>
          <cell r="E277">
            <v>10.67</v>
          </cell>
          <cell r="F277">
            <v>30.2</v>
          </cell>
          <cell r="G277">
            <v>9.1999999999999993</v>
          </cell>
          <cell r="H277">
            <v>6.93</v>
          </cell>
          <cell r="I277">
            <v>56.999999999999993</v>
          </cell>
          <cell r="J277">
            <v>9.27</v>
          </cell>
          <cell r="K277">
            <v>0</v>
          </cell>
          <cell r="L277">
            <v>47.72999999999999</v>
          </cell>
        </row>
        <row r="278">
          <cell r="A278">
            <v>39160</v>
          </cell>
          <cell r="B278" t="str">
            <v>CAVAN MEDICAL</v>
          </cell>
          <cell r="C278" t="str">
            <v>SUPPLIES LTD</v>
          </cell>
          <cell r="D278">
            <v>4</v>
          </cell>
          <cell r="E278">
            <v>81.790000000000006</v>
          </cell>
          <cell r="F278">
            <v>117.78</v>
          </cell>
          <cell r="G278">
            <v>32.21</v>
          </cell>
          <cell r="H278">
            <v>99.18</v>
          </cell>
          <cell r="I278">
            <v>330.96000000000004</v>
          </cell>
          <cell r="J278">
            <v>49.83</v>
          </cell>
          <cell r="K278">
            <v>0</v>
          </cell>
          <cell r="L278">
            <v>281.13000000000005</v>
          </cell>
        </row>
        <row r="279">
          <cell r="A279">
            <v>39200</v>
          </cell>
          <cell r="B279" t="str">
            <v>COTTISFORD LTD.,</v>
          </cell>
          <cell r="C279" t="str">
            <v>T/A AVENUE PHARMACY,</v>
          </cell>
          <cell r="D279">
            <v>4</v>
          </cell>
          <cell r="E279">
            <v>181.86</v>
          </cell>
          <cell r="F279">
            <v>277.83999999999997</v>
          </cell>
          <cell r="G279">
            <v>105.84</v>
          </cell>
          <cell r="H279">
            <v>198.36</v>
          </cell>
          <cell r="I279">
            <v>763.9</v>
          </cell>
          <cell r="J279">
            <v>116.41</v>
          </cell>
          <cell r="K279">
            <v>0</v>
          </cell>
          <cell r="L279">
            <v>647.49</v>
          </cell>
        </row>
        <row r="280">
          <cell r="A280">
            <v>39201</v>
          </cell>
          <cell r="B280" t="str">
            <v>WEMBAR DROGHEDA LTD.</v>
          </cell>
          <cell r="C280" t="str">
            <v>T/A MC CABES PHARM DROGHE</v>
          </cell>
          <cell r="D280">
            <v>4</v>
          </cell>
          <cell r="E280">
            <v>161.93</v>
          </cell>
          <cell r="F280">
            <v>196.3</v>
          </cell>
          <cell r="G280">
            <v>92.04</v>
          </cell>
          <cell r="H280">
            <v>234.09</v>
          </cell>
          <cell r="I280">
            <v>684.36</v>
          </cell>
          <cell r="J280">
            <v>104.49</v>
          </cell>
          <cell r="K280">
            <v>0</v>
          </cell>
          <cell r="L280">
            <v>579.87</v>
          </cell>
        </row>
        <row r="281">
          <cell r="A281">
            <v>39337</v>
          </cell>
          <cell r="B281" t="str">
            <v>CLONEE</v>
          </cell>
          <cell r="C281" t="str">
            <v>PHARMACY LIMITED</v>
          </cell>
          <cell r="D281">
            <v>4</v>
          </cell>
          <cell r="E281">
            <v>42.67</v>
          </cell>
          <cell r="F281">
            <v>12.08</v>
          </cell>
          <cell r="G281">
            <v>18.41</v>
          </cell>
          <cell r="H281">
            <v>42.66</v>
          </cell>
          <cell r="I281">
            <v>115.82</v>
          </cell>
          <cell r="J281">
            <v>14.63</v>
          </cell>
          <cell r="K281">
            <v>0</v>
          </cell>
          <cell r="L281">
            <v>101.19</v>
          </cell>
        </row>
        <row r="282">
          <cell r="A282">
            <v>39400</v>
          </cell>
          <cell r="B282" t="str">
            <v>CLAVA LIMITED</v>
          </cell>
          <cell r="C282" t="str">
            <v>T/A BURKE'S PHARMACY</v>
          </cell>
          <cell r="D282">
            <v>4</v>
          </cell>
          <cell r="E282">
            <v>320.55</v>
          </cell>
          <cell r="F282">
            <v>323.14</v>
          </cell>
          <cell r="G282">
            <v>207.08</v>
          </cell>
          <cell r="H282">
            <v>326.33999999999997</v>
          </cell>
          <cell r="I282">
            <v>1177.1100000000001</v>
          </cell>
          <cell r="J282">
            <v>171.31</v>
          </cell>
          <cell r="K282">
            <v>0</v>
          </cell>
          <cell r="L282">
            <v>1005.8000000000002</v>
          </cell>
        </row>
        <row r="283">
          <cell r="A283">
            <v>39403</v>
          </cell>
          <cell r="B283" t="str">
            <v>GRENNAN'S</v>
          </cell>
          <cell r="C283" t="str">
            <v>PHARMACY LTD</v>
          </cell>
          <cell r="D283">
            <v>4</v>
          </cell>
          <cell r="E283">
            <v>27.56</v>
          </cell>
          <cell r="F283">
            <v>51.34</v>
          </cell>
          <cell r="G283">
            <v>18.41</v>
          </cell>
          <cell r="H283">
            <v>6.93</v>
          </cell>
          <cell r="I283">
            <v>104.24000000000001</v>
          </cell>
          <cell r="J283">
            <v>15.34</v>
          </cell>
          <cell r="K283">
            <v>0</v>
          </cell>
          <cell r="L283">
            <v>88.9</v>
          </cell>
        </row>
        <row r="284">
          <cell r="A284">
            <v>39440</v>
          </cell>
          <cell r="B284" t="str">
            <v>LEMURIA</v>
          </cell>
          <cell r="C284" t="str">
            <v>PHARMACEUTICALS LIMITED</v>
          </cell>
          <cell r="D284">
            <v>4</v>
          </cell>
          <cell r="E284">
            <v>349.25</v>
          </cell>
          <cell r="F284">
            <v>425.82</v>
          </cell>
          <cell r="G284">
            <v>161.06</v>
          </cell>
          <cell r="H284">
            <v>432.45</v>
          </cell>
          <cell r="I284">
            <v>1368.58</v>
          </cell>
          <cell r="J284">
            <v>203.87</v>
          </cell>
          <cell r="K284">
            <v>0</v>
          </cell>
          <cell r="L284">
            <v>1164.71</v>
          </cell>
        </row>
        <row r="285">
          <cell r="A285">
            <v>39462</v>
          </cell>
          <cell r="B285" t="str">
            <v>JOCELYN</v>
          </cell>
          <cell r="C285" t="str">
            <v>PHARMACY LTD.,</v>
          </cell>
          <cell r="D285">
            <v>4</v>
          </cell>
          <cell r="E285">
            <v>186.69</v>
          </cell>
          <cell r="F285">
            <v>114.76</v>
          </cell>
          <cell r="G285">
            <v>36.81</v>
          </cell>
          <cell r="H285">
            <v>99.18</v>
          </cell>
          <cell r="I285">
            <v>437.44</v>
          </cell>
          <cell r="J285">
            <v>50.15</v>
          </cell>
          <cell r="K285">
            <v>0</v>
          </cell>
          <cell r="L285">
            <v>387.29</v>
          </cell>
        </row>
        <row r="286">
          <cell r="A286">
            <v>39475</v>
          </cell>
          <cell r="B286" t="str">
            <v>O'NEILL STREET</v>
          </cell>
          <cell r="C286" t="str">
            <v>PHARMACY LTD</v>
          </cell>
          <cell r="D286">
            <v>4</v>
          </cell>
          <cell r="E286">
            <v>26.67</v>
          </cell>
          <cell r="F286">
            <v>36.24</v>
          </cell>
          <cell r="G286">
            <v>18.41</v>
          </cell>
          <cell r="H286">
            <v>6.93</v>
          </cell>
          <cell r="I286">
            <v>88.25</v>
          </cell>
          <cell r="J286">
            <v>12.32</v>
          </cell>
          <cell r="K286">
            <v>0</v>
          </cell>
          <cell r="L286">
            <v>75.930000000000007</v>
          </cell>
        </row>
        <row r="287">
          <cell r="A287">
            <v>39497</v>
          </cell>
          <cell r="B287" t="str">
            <v>TOBAR STIOFAIN TEO.,</v>
          </cell>
          <cell r="C287" t="str">
            <v>T/A SEAN MC ELROY,</v>
          </cell>
          <cell r="D287">
            <v>4</v>
          </cell>
          <cell r="E287">
            <v>35.56</v>
          </cell>
          <cell r="F287">
            <v>72.48</v>
          </cell>
          <cell r="G287">
            <v>18.41</v>
          </cell>
          <cell r="H287">
            <v>49.59</v>
          </cell>
          <cell r="I287">
            <v>176.04000000000002</v>
          </cell>
          <cell r="J287">
            <v>28.1</v>
          </cell>
          <cell r="K287">
            <v>0</v>
          </cell>
          <cell r="L287">
            <v>147.94000000000003</v>
          </cell>
        </row>
        <row r="288">
          <cell r="A288">
            <v>39522</v>
          </cell>
          <cell r="B288" t="str">
            <v>DOHILLA LIMITED</v>
          </cell>
          <cell r="C288" t="str">
            <v>T/A O'DRISCOLL'S PHARMACY</v>
          </cell>
          <cell r="D288">
            <v>4</v>
          </cell>
          <cell r="E288">
            <v>180.09</v>
          </cell>
          <cell r="F288">
            <v>84.56</v>
          </cell>
          <cell r="G288">
            <v>96.64</v>
          </cell>
          <cell r="H288">
            <v>141.84</v>
          </cell>
          <cell r="I288">
            <v>503.13</v>
          </cell>
          <cell r="J288">
            <v>64.61</v>
          </cell>
          <cell r="K288">
            <v>0</v>
          </cell>
          <cell r="L288">
            <v>438.52</v>
          </cell>
        </row>
        <row r="289">
          <cell r="A289">
            <v>39527</v>
          </cell>
          <cell r="B289" t="str">
            <v>LOCHANGRAIN LTD.,</v>
          </cell>
          <cell r="C289" t="str">
            <v>C/O MC MENAMINS PHARMACY,</v>
          </cell>
          <cell r="D289">
            <v>4</v>
          </cell>
          <cell r="E289">
            <v>50.04</v>
          </cell>
          <cell r="F289">
            <v>63.42</v>
          </cell>
          <cell r="G289">
            <v>27.61</v>
          </cell>
          <cell r="H289">
            <v>92.25</v>
          </cell>
          <cell r="I289">
            <v>233.32</v>
          </cell>
          <cell r="J289">
            <v>36.659999999999997</v>
          </cell>
          <cell r="K289">
            <v>0</v>
          </cell>
          <cell r="L289">
            <v>196.66</v>
          </cell>
        </row>
        <row r="290">
          <cell r="A290">
            <v>39614</v>
          </cell>
          <cell r="B290" t="str">
            <v>JAMES HOWLIN LTD</v>
          </cell>
          <cell r="C290" t="str">
            <v>T/A HOWLINS PHARMACY</v>
          </cell>
          <cell r="D290">
            <v>4</v>
          </cell>
          <cell r="E290">
            <v>57.53</v>
          </cell>
          <cell r="F290">
            <v>84.56</v>
          </cell>
          <cell r="G290">
            <v>23.01</v>
          </cell>
          <cell r="H290">
            <v>49.59</v>
          </cell>
          <cell r="I290">
            <v>214.69</v>
          </cell>
          <cell r="J290">
            <v>31.43</v>
          </cell>
          <cell r="K290">
            <v>0</v>
          </cell>
          <cell r="L290">
            <v>183.26</v>
          </cell>
        </row>
        <row r="291">
          <cell r="A291">
            <v>39675</v>
          </cell>
          <cell r="B291" t="str">
            <v>NOLANS</v>
          </cell>
          <cell r="C291" t="str">
            <v>PHARMACY LTD.,</v>
          </cell>
          <cell r="D291">
            <v>4</v>
          </cell>
          <cell r="E291">
            <v>233.68</v>
          </cell>
          <cell r="F291">
            <v>144.96</v>
          </cell>
          <cell r="G291">
            <v>124.25</v>
          </cell>
          <cell r="H291">
            <v>227.16</v>
          </cell>
          <cell r="I291">
            <v>730.05</v>
          </cell>
          <cell r="J291">
            <v>99.27</v>
          </cell>
          <cell r="K291">
            <v>0</v>
          </cell>
          <cell r="L291">
            <v>630.78</v>
          </cell>
        </row>
        <row r="292">
          <cell r="A292">
            <v>39845</v>
          </cell>
          <cell r="B292" t="str">
            <v>SELLMANE</v>
          </cell>
          <cell r="C292" t="str">
            <v>LTD.,</v>
          </cell>
          <cell r="D292">
            <v>4</v>
          </cell>
          <cell r="E292">
            <v>24.89</v>
          </cell>
          <cell r="F292">
            <v>33.22</v>
          </cell>
          <cell r="G292">
            <v>18.41</v>
          </cell>
          <cell r="H292">
            <v>6.93</v>
          </cell>
          <cell r="I292">
            <v>83.449999999999989</v>
          </cell>
          <cell r="J292">
            <v>11.71</v>
          </cell>
          <cell r="K292">
            <v>0</v>
          </cell>
          <cell r="L292">
            <v>71.739999999999981</v>
          </cell>
        </row>
        <row r="293">
          <cell r="A293">
            <v>39861</v>
          </cell>
          <cell r="B293" t="str">
            <v>PATRICK J &amp; BRENDA</v>
          </cell>
          <cell r="C293" t="str">
            <v>STAUNTON</v>
          </cell>
          <cell r="D293">
            <v>4</v>
          </cell>
          <cell r="E293">
            <v>95</v>
          </cell>
          <cell r="F293">
            <v>60.4</v>
          </cell>
          <cell r="G293">
            <v>50.62</v>
          </cell>
          <cell r="H293">
            <v>49.59</v>
          </cell>
          <cell r="I293">
            <v>255.61</v>
          </cell>
          <cell r="J293">
            <v>32.119999999999997</v>
          </cell>
          <cell r="K293">
            <v>0</v>
          </cell>
          <cell r="L293">
            <v>223.49</v>
          </cell>
        </row>
        <row r="294">
          <cell r="A294">
            <v>39888</v>
          </cell>
          <cell r="B294" t="str">
            <v>SEAN</v>
          </cell>
          <cell r="C294" t="str">
            <v>CONWAY LTD</v>
          </cell>
          <cell r="D294">
            <v>4</v>
          </cell>
          <cell r="E294">
            <v>271.14999999999998</v>
          </cell>
          <cell r="F294">
            <v>30.2</v>
          </cell>
          <cell r="G294">
            <v>78.23</v>
          </cell>
          <cell r="H294">
            <v>255.96</v>
          </cell>
          <cell r="I294">
            <v>635.54</v>
          </cell>
          <cell r="J294">
            <v>72.88</v>
          </cell>
          <cell r="K294">
            <v>0</v>
          </cell>
          <cell r="L294">
            <v>562.66</v>
          </cell>
        </row>
        <row r="295">
          <cell r="A295">
            <v>42599</v>
          </cell>
          <cell r="B295" t="str">
            <v>CARN PHARMACY LTD</v>
          </cell>
          <cell r="C295" t="str">
            <v>T/A MCNEILLS PHARMACY</v>
          </cell>
          <cell r="D295">
            <v>5</v>
          </cell>
          <cell r="E295">
            <v>32</v>
          </cell>
          <cell r="F295">
            <v>18.12</v>
          </cell>
          <cell r="G295">
            <v>18.41</v>
          </cell>
          <cell r="H295">
            <v>6.93</v>
          </cell>
          <cell r="I295">
            <v>75.460000000000008</v>
          </cell>
          <cell r="J295">
            <v>8.69</v>
          </cell>
          <cell r="K295">
            <v>0</v>
          </cell>
          <cell r="L295">
            <v>66.77000000000001</v>
          </cell>
        </row>
        <row r="296">
          <cell r="A296">
            <v>42899</v>
          </cell>
          <cell r="B296" t="str">
            <v>MC GEES PHARMACY LTD</v>
          </cell>
          <cell r="C296" t="str">
            <v>T/A MC GEES PHARMACY LTD</v>
          </cell>
          <cell r="D296">
            <v>5</v>
          </cell>
          <cell r="E296">
            <v>73.790000000000006</v>
          </cell>
          <cell r="F296">
            <v>78.52</v>
          </cell>
          <cell r="G296">
            <v>27.61</v>
          </cell>
          <cell r="H296">
            <v>49.59</v>
          </cell>
          <cell r="I296">
            <v>229.51000000000002</v>
          </cell>
          <cell r="J296">
            <v>31.14</v>
          </cell>
          <cell r="K296">
            <v>0</v>
          </cell>
          <cell r="L296">
            <v>198.37</v>
          </cell>
        </row>
        <row r="297">
          <cell r="A297">
            <v>43214</v>
          </cell>
          <cell r="B297" t="str">
            <v>COLLOONEY</v>
          </cell>
          <cell r="C297" t="str">
            <v>PHARMACY LTD.,</v>
          </cell>
          <cell r="D297">
            <v>5</v>
          </cell>
          <cell r="E297">
            <v>203.16</v>
          </cell>
          <cell r="F297">
            <v>0</v>
          </cell>
          <cell r="G297">
            <v>9.1999999999999993</v>
          </cell>
          <cell r="H297">
            <v>0</v>
          </cell>
          <cell r="I297">
            <v>212.35999999999999</v>
          </cell>
          <cell r="J297">
            <v>1.84</v>
          </cell>
          <cell r="K297">
            <v>0</v>
          </cell>
          <cell r="L297">
            <v>210.51999999999998</v>
          </cell>
        </row>
        <row r="298">
          <cell r="A298">
            <v>43281</v>
          </cell>
          <cell r="B298" t="str">
            <v>C &amp; D</v>
          </cell>
          <cell r="C298" t="str">
            <v>MEDICAL HALL LTD</v>
          </cell>
          <cell r="D298">
            <v>5</v>
          </cell>
          <cell r="E298">
            <v>142.24</v>
          </cell>
          <cell r="F298">
            <v>60.4</v>
          </cell>
          <cell r="G298">
            <v>36.81</v>
          </cell>
          <cell r="H298">
            <v>92.25</v>
          </cell>
          <cell r="I298">
            <v>331.70000000000005</v>
          </cell>
          <cell r="J298">
            <v>37.89</v>
          </cell>
          <cell r="K298">
            <v>0</v>
          </cell>
          <cell r="L298">
            <v>293.81000000000006</v>
          </cell>
        </row>
        <row r="299">
          <cell r="A299">
            <v>43575</v>
          </cell>
          <cell r="B299" t="str">
            <v>MULREANY'S</v>
          </cell>
          <cell r="C299" t="str">
            <v>PHARMACY LTD</v>
          </cell>
          <cell r="D299">
            <v>5</v>
          </cell>
          <cell r="E299">
            <v>15.65</v>
          </cell>
          <cell r="F299">
            <v>0</v>
          </cell>
          <cell r="G299">
            <v>18.41</v>
          </cell>
          <cell r="H299">
            <v>42.66</v>
          </cell>
          <cell r="I299">
            <v>76.72</v>
          </cell>
          <cell r="J299">
            <v>12.21</v>
          </cell>
          <cell r="K299">
            <v>0</v>
          </cell>
          <cell r="L299">
            <v>64.509999999999991</v>
          </cell>
        </row>
        <row r="300">
          <cell r="A300">
            <v>51030</v>
          </cell>
          <cell r="B300" t="str">
            <v>KINIRONS PHARM. LTD</v>
          </cell>
          <cell r="C300" t="str">
            <v>T/A KINIRONS PHARMACY</v>
          </cell>
          <cell r="D300">
            <v>10</v>
          </cell>
          <cell r="E300">
            <v>81.28</v>
          </cell>
          <cell r="F300">
            <v>24.16</v>
          </cell>
          <cell r="G300">
            <v>36.81</v>
          </cell>
          <cell r="H300">
            <v>85.32</v>
          </cell>
          <cell r="I300">
            <v>227.57</v>
          </cell>
          <cell r="J300">
            <v>29.26</v>
          </cell>
          <cell r="K300">
            <v>0</v>
          </cell>
          <cell r="L300">
            <v>198.31</v>
          </cell>
        </row>
        <row r="301">
          <cell r="A301">
            <v>51047</v>
          </cell>
          <cell r="B301" t="str">
            <v>NEILSTOWN</v>
          </cell>
          <cell r="C301" t="str">
            <v>PHARMACY LTD</v>
          </cell>
          <cell r="D301">
            <v>10</v>
          </cell>
          <cell r="E301">
            <v>2095.02</v>
          </cell>
          <cell r="F301">
            <v>537.55999999999995</v>
          </cell>
          <cell r="G301">
            <v>745.49</v>
          </cell>
          <cell r="H301">
            <v>1691.46</v>
          </cell>
          <cell r="I301">
            <v>5069.53</v>
          </cell>
          <cell r="J301">
            <v>594.9</v>
          </cell>
          <cell r="K301">
            <v>0</v>
          </cell>
          <cell r="L301">
            <v>4474.63</v>
          </cell>
        </row>
        <row r="302">
          <cell r="A302">
            <v>51199</v>
          </cell>
          <cell r="B302" t="str">
            <v>BOOTS RETAIL</v>
          </cell>
          <cell r="C302" t="str">
            <v>(IRELAND) LIMITED</v>
          </cell>
          <cell r="D302">
            <v>10</v>
          </cell>
          <cell r="E302">
            <v>707.95</v>
          </cell>
          <cell r="F302">
            <v>211.4</v>
          </cell>
          <cell r="G302">
            <v>271.51</v>
          </cell>
          <cell r="H302">
            <v>653.76</v>
          </cell>
          <cell r="I302">
            <v>1844.6200000000001</v>
          </cell>
          <cell r="J302">
            <v>227.33</v>
          </cell>
          <cell r="K302">
            <v>0</v>
          </cell>
          <cell r="L302">
            <v>1617.2900000000002</v>
          </cell>
        </row>
        <row r="303">
          <cell r="A303">
            <v>51215</v>
          </cell>
          <cell r="B303" t="str">
            <v>BOOTS RETAIL</v>
          </cell>
          <cell r="C303" t="str">
            <v>(IRELAND) LIMITED</v>
          </cell>
          <cell r="D303">
            <v>10</v>
          </cell>
          <cell r="E303">
            <v>159.51</v>
          </cell>
          <cell r="F303">
            <v>69.459999999999994</v>
          </cell>
          <cell r="G303">
            <v>59.82</v>
          </cell>
          <cell r="H303">
            <v>99.18</v>
          </cell>
          <cell r="I303">
            <v>387.96999999999997</v>
          </cell>
          <cell r="J303">
            <v>45.69</v>
          </cell>
          <cell r="K303">
            <v>0</v>
          </cell>
          <cell r="L303">
            <v>342.28</v>
          </cell>
        </row>
        <row r="304">
          <cell r="A304">
            <v>51233</v>
          </cell>
          <cell r="B304" t="str">
            <v>MR P S &amp; MS M</v>
          </cell>
          <cell r="C304" t="str">
            <v>O'BRIEN</v>
          </cell>
          <cell r="D304">
            <v>9</v>
          </cell>
          <cell r="E304">
            <v>937.9</v>
          </cell>
          <cell r="F304">
            <v>286.89999999999998</v>
          </cell>
          <cell r="G304">
            <v>377.35</v>
          </cell>
          <cell r="H304">
            <v>894.78</v>
          </cell>
          <cell r="I304">
            <v>2496.9300000000003</v>
          </cell>
          <cell r="J304">
            <v>311.81</v>
          </cell>
          <cell r="K304">
            <v>0</v>
          </cell>
          <cell r="L304">
            <v>2185.1200000000003</v>
          </cell>
        </row>
        <row r="305">
          <cell r="A305">
            <v>51270</v>
          </cell>
          <cell r="B305" t="str">
            <v>BOOTS RETAIL</v>
          </cell>
          <cell r="C305" t="str">
            <v>(IRELAND) LIMITED</v>
          </cell>
          <cell r="D305">
            <v>10</v>
          </cell>
          <cell r="E305">
            <v>1499.97</v>
          </cell>
          <cell r="F305">
            <v>489.24</v>
          </cell>
          <cell r="G305">
            <v>589.03</v>
          </cell>
          <cell r="H305">
            <v>1420.56</v>
          </cell>
          <cell r="I305">
            <v>3998.7999999999997</v>
          </cell>
          <cell r="J305">
            <v>499.77</v>
          </cell>
          <cell r="K305">
            <v>0</v>
          </cell>
          <cell r="L305">
            <v>3499.0299999999997</v>
          </cell>
        </row>
        <row r="306">
          <cell r="A306">
            <v>51273</v>
          </cell>
          <cell r="B306" t="str">
            <v>BOOTS RETAIL</v>
          </cell>
          <cell r="C306" t="str">
            <v>(IRELAND) LIMITED</v>
          </cell>
          <cell r="D306">
            <v>10</v>
          </cell>
          <cell r="E306">
            <v>1269.68</v>
          </cell>
          <cell r="F306">
            <v>350.32</v>
          </cell>
          <cell r="G306">
            <v>464.78</v>
          </cell>
          <cell r="H306">
            <v>1129.95</v>
          </cell>
          <cell r="I306">
            <v>3214.7299999999996</v>
          </cell>
          <cell r="J306">
            <v>389.01</v>
          </cell>
          <cell r="K306">
            <v>0</v>
          </cell>
          <cell r="L306">
            <v>2825.7199999999993</v>
          </cell>
        </row>
        <row r="307">
          <cell r="A307">
            <v>51292</v>
          </cell>
          <cell r="B307" t="str">
            <v>TONY WALSH</v>
          </cell>
          <cell r="C307" t="str">
            <v>(RATHFARNHAM) LTD</v>
          </cell>
          <cell r="D307">
            <v>10</v>
          </cell>
          <cell r="E307">
            <v>14.22</v>
          </cell>
          <cell r="F307">
            <v>0</v>
          </cell>
          <cell r="G307">
            <v>18.41</v>
          </cell>
          <cell r="H307">
            <v>42.66</v>
          </cell>
          <cell r="I307">
            <v>75.289999999999992</v>
          </cell>
          <cell r="J307">
            <v>12.21</v>
          </cell>
          <cell r="K307">
            <v>0</v>
          </cell>
          <cell r="L307">
            <v>63.079999999999991</v>
          </cell>
        </row>
        <row r="308">
          <cell r="A308">
            <v>51308</v>
          </cell>
          <cell r="B308" t="str">
            <v>BRADLEYS PHARNACY</v>
          </cell>
          <cell r="C308" t="str">
            <v>LIMITED</v>
          </cell>
          <cell r="D308">
            <v>11</v>
          </cell>
          <cell r="E308">
            <v>1587.72</v>
          </cell>
          <cell r="F308">
            <v>540.58000000000004</v>
          </cell>
          <cell r="G308">
            <v>543.01</v>
          </cell>
          <cell r="H308">
            <v>1186.47</v>
          </cell>
          <cell r="I308">
            <v>3857.7800000000007</v>
          </cell>
          <cell r="J308">
            <v>454.01</v>
          </cell>
          <cell r="K308">
            <v>0</v>
          </cell>
          <cell r="L308">
            <v>3403.7700000000004</v>
          </cell>
        </row>
        <row r="309">
          <cell r="A309">
            <v>51322</v>
          </cell>
          <cell r="B309" t="str">
            <v>PAT</v>
          </cell>
          <cell r="C309" t="str">
            <v>DOWNEY &amp; CO LTD</v>
          </cell>
          <cell r="D309">
            <v>9</v>
          </cell>
          <cell r="E309">
            <v>321.18</v>
          </cell>
          <cell r="F309">
            <v>154.02000000000001</v>
          </cell>
          <cell r="G309">
            <v>110.44</v>
          </cell>
          <cell r="H309">
            <v>269.82</v>
          </cell>
          <cell r="I309">
            <v>855.46</v>
          </cell>
          <cell r="J309">
            <v>106.86</v>
          </cell>
          <cell r="K309">
            <v>0</v>
          </cell>
          <cell r="L309">
            <v>748.6</v>
          </cell>
        </row>
        <row r="310">
          <cell r="A310">
            <v>51324</v>
          </cell>
          <cell r="B310" t="str">
            <v>TOUCHSTONE PHARMACY</v>
          </cell>
          <cell r="C310" t="str">
            <v>LTD</v>
          </cell>
          <cell r="D310">
            <v>11</v>
          </cell>
          <cell r="E310">
            <v>177.93</v>
          </cell>
          <cell r="F310">
            <v>178.18</v>
          </cell>
          <cell r="G310">
            <v>69.03</v>
          </cell>
          <cell r="H310">
            <v>404.73</v>
          </cell>
          <cell r="I310">
            <v>829.87</v>
          </cell>
          <cell r="J310">
            <v>130.38999999999999</v>
          </cell>
          <cell r="K310">
            <v>0</v>
          </cell>
          <cell r="L310">
            <v>699.48</v>
          </cell>
        </row>
        <row r="311">
          <cell r="A311">
            <v>51326</v>
          </cell>
          <cell r="B311" t="str">
            <v>BRADLEYS PHARMACY</v>
          </cell>
          <cell r="C311" t="str">
            <v>LTD</v>
          </cell>
          <cell r="D311">
            <v>11</v>
          </cell>
          <cell r="E311">
            <v>150.22</v>
          </cell>
          <cell r="F311">
            <v>163.08000000000001</v>
          </cell>
          <cell r="G311">
            <v>92.04</v>
          </cell>
          <cell r="H311">
            <v>319.41000000000003</v>
          </cell>
          <cell r="I311">
            <v>724.75</v>
          </cell>
          <cell r="J311">
            <v>114.91</v>
          </cell>
          <cell r="K311">
            <v>0</v>
          </cell>
          <cell r="L311">
            <v>609.84</v>
          </cell>
        </row>
        <row r="312">
          <cell r="A312">
            <v>51365</v>
          </cell>
          <cell r="B312" t="str">
            <v>BOOTS RETAIL</v>
          </cell>
          <cell r="C312" t="str">
            <v>(IRELAND) LIMITED</v>
          </cell>
          <cell r="D312">
            <v>11</v>
          </cell>
          <cell r="E312">
            <v>1232.79</v>
          </cell>
          <cell r="F312">
            <v>827.48</v>
          </cell>
          <cell r="G312">
            <v>478.59</v>
          </cell>
          <cell r="H312">
            <v>1100.07</v>
          </cell>
          <cell r="I312">
            <v>3638.9300000000003</v>
          </cell>
          <cell r="J312">
            <v>481.23</v>
          </cell>
          <cell r="K312">
            <v>0</v>
          </cell>
          <cell r="L312">
            <v>3157.7000000000003</v>
          </cell>
        </row>
        <row r="313">
          <cell r="A313">
            <v>51372</v>
          </cell>
          <cell r="B313" t="str">
            <v>BOOTS RETAIL</v>
          </cell>
          <cell r="C313" t="str">
            <v>(IRELAND) LIMITED</v>
          </cell>
          <cell r="D313">
            <v>11</v>
          </cell>
          <cell r="E313">
            <v>857.25</v>
          </cell>
          <cell r="F313">
            <v>341.26</v>
          </cell>
          <cell r="G313">
            <v>317.52</v>
          </cell>
          <cell r="H313">
            <v>809.46</v>
          </cell>
          <cell r="I313">
            <v>2325.4899999999998</v>
          </cell>
          <cell r="J313">
            <v>293.64999999999998</v>
          </cell>
          <cell r="K313">
            <v>0</v>
          </cell>
          <cell r="L313">
            <v>2031.8399999999997</v>
          </cell>
        </row>
        <row r="314">
          <cell r="A314">
            <v>51388</v>
          </cell>
          <cell r="B314" t="str">
            <v>BOOTS RETAIL</v>
          </cell>
          <cell r="C314" t="str">
            <v>(IRELAND) LTD</v>
          </cell>
          <cell r="D314">
            <v>11</v>
          </cell>
          <cell r="E314">
            <v>344.68</v>
          </cell>
          <cell r="F314">
            <v>169.12</v>
          </cell>
          <cell r="G314">
            <v>119.65</v>
          </cell>
          <cell r="H314">
            <v>276.75</v>
          </cell>
          <cell r="I314">
            <v>910.19999999999993</v>
          </cell>
          <cell r="J314">
            <v>113.1</v>
          </cell>
          <cell r="K314">
            <v>0</v>
          </cell>
          <cell r="L314">
            <v>797.09999999999991</v>
          </cell>
        </row>
        <row r="315">
          <cell r="A315">
            <v>51409</v>
          </cell>
          <cell r="B315" t="str">
            <v>BOOTS RETAIL</v>
          </cell>
          <cell r="C315" t="str">
            <v>(IRELAND) LIMITED</v>
          </cell>
          <cell r="D315">
            <v>11</v>
          </cell>
          <cell r="E315">
            <v>431.67</v>
          </cell>
          <cell r="F315">
            <v>483.2</v>
          </cell>
          <cell r="G315">
            <v>179.47</v>
          </cell>
          <cell r="H315">
            <v>731.07</v>
          </cell>
          <cell r="I315">
            <v>1825.4099999999999</v>
          </cell>
          <cell r="J315">
            <v>278.75</v>
          </cell>
          <cell r="K315">
            <v>0</v>
          </cell>
          <cell r="L315">
            <v>1546.6599999999999</v>
          </cell>
        </row>
        <row r="316">
          <cell r="A316">
            <v>51411</v>
          </cell>
          <cell r="B316" t="str">
            <v>COLLIS'S</v>
          </cell>
          <cell r="C316" t="str">
            <v>PHARMACY LTD</v>
          </cell>
          <cell r="D316">
            <v>11</v>
          </cell>
          <cell r="E316">
            <v>2817.15</v>
          </cell>
          <cell r="F316">
            <v>2041.52</v>
          </cell>
          <cell r="G316">
            <v>1104.43</v>
          </cell>
          <cell r="H316">
            <v>2512.62</v>
          </cell>
          <cell r="I316">
            <v>8475.7200000000012</v>
          </cell>
          <cell r="J316">
            <v>1131.71</v>
          </cell>
          <cell r="K316">
            <v>0</v>
          </cell>
          <cell r="L316">
            <v>7344.0100000000011</v>
          </cell>
        </row>
        <row r="317">
          <cell r="A317">
            <v>51420</v>
          </cell>
          <cell r="B317" t="str">
            <v>BOOTS RETAIL</v>
          </cell>
          <cell r="C317" t="str">
            <v>(IRELAND) LIMITED</v>
          </cell>
          <cell r="D317">
            <v>11</v>
          </cell>
          <cell r="E317">
            <v>1224.3599999999999</v>
          </cell>
          <cell r="F317">
            <v>733.86</v>
          </cell>
          <cell r="G317">
            <v>469.38</v>
          </cell>
          <cell r="H317">
            <v>1313.37</v>
          </cell>
          <cell r="I317">
            <v>3740.97</v>
          </cell>
          <cell r="J317">
            <v>503.32</v>
          </cell>
          <cell r="K317">
            <v>0</v>
          </cell>
          <cell r="L317">
            <v>3237.6499999999996</v>
          </cell>
        </row>
        <row r="318">
          <cell r="A318">
            <v>51465</v>
          </cell>
          <cell r="B318" t="str">
            <v>HICKEYS'S PHARMACY</v>
          </cell>
          <cell r="C318" t="str">
            <v>LIMITED</v>
          </cell>
          <cell r="D318">
            <v>10</v>
          </cell>
          <cell r="E318">
            <v>1383.11</v>
          </cell>
          <cell r="F318">
            <v>286.89999999999998</v>
          </cell>
          <cell r="G318">
            <v>556.82000000000005</v>
          </cell>
          <cell r="H318">
            <v>1257.93</v>
          </cell>
          <cell r="I318">
            <v>3484.76</v>
          </cell>
          <cell r="J318">
            <v>420.33</v>
          </cell>
          <cell r="K318">
            <v>0</v>
          </cell>
          <cell r="L318">
            <v>3064.4300000000003</v>
          </cell>
        </row>
        <row r="319">
          <cell r="A319">
            <v>51520</v>
          </cell>
          <cell r="B319" t="str">
            <v>HICKEY'S PHARMACY</v>
          </cell>
          <cell r="C319" t="str">
            <v>LIMITED</v>
          </cell>
          <cell r="D319">
            <v>11</v>
          </cell>
          <cell r="E319">
            <v>1891.03</v>
          </cell>
          <cell r="F319">
            <v>676.48</v>
          </cell>
          <cell r="G319">
            <v>722.48</v>
          </cell>
          <cell r="H319">
            <v>1861.02</v>
          </cell>
          <cell r="I319">
            <v>5151.01</v>
          </cell>
          <cell r="J319">
            <v>652</v>
          </cell>
          <cell r="K319">
            <v>0</v>
          </cell>
          <cell r="L319">
            <v>4499.01</v>
          </cell>
        </row>
        <row r="320">
          <cell r="A320">
            <v>51675</v>
          </cell>
          <cell r="B320" t="str">
            <v>MOORES</v>
          </cell>
          <cell r="C320" t="str">
            <v>CHEMISTS LTD</v>
          </cell>
          <cell r="D320">
            <v>10</v>
          </cell>
          <cell r="E320">
            <v>2603.91</v>
          </cell>
          <cell r="F320">
            <v>824.46</v>
          </cell>
          <cell r="G320">
            <v>980.18</v>
          </cell>
          <cell r="H320">
            <v>2265.75</v>
          </cell>
          <cell r="I320">
            <v>6674.3</v>
          </cell>
          <cell r="J320">
            <v>814.08</v>
          </cell>
          <cell r="K320">
            <v>0</v>
          </cell>
          <cell r="L320">
            <v>5860.22</v>
          </cell>
        </row>
        <row r="321">
          <cell r="A321">
            <v>51700</v>
          </cell>
          <cell r="B321" t="str">
            <v>IRWIN'S PHARMACY LTD</v>
          </cell>
          <cell r="C321" t="str">
            <v>T/A HILLCREST PHARMACY</v>
          </cell>
          <cell r="D321">
            <v>10</v>
          </cell>
          <cell r="E321">
            <v>311.33</v>
          </cell>
          <cell r="F321">
            <v>383.54</v>
          </cell>
          <cell r="G321">
            <v>230.09</v>
          </cell>
          <cell r="H321">
            <v>596.16</v>
          </cell>
          <cell r="I321">
            <v>1521.12</v>
          </cell>
          <cell r="J321">
            <v>241.96</v>
          </cell>
          <cell r="K321">
            <v>0</v>
          </cell>
          <cell r="L321">
            <v>1279.1599999999999</v>
          </cell>
        </row>
        <row r="322">
          <cell r="A322">
            <v>51730</v>
          </cell>
          <cell r="B322" t="str">
            <v>BOOTS RETAIL</v>
          </cell>
          <cell r="C322" t="str">
            <v>(IRELAND) LTD</v>
          </cell>
          <cell r="D322">
            <v>10</v>
          </cell>
          <cell r="E322">
            <v>336.14</v>
          </cell>
          <cell r="F322">
            <v>265.76</v>
          </cell>
          <cell r="G322">
            <v>124.25</v>
          </cell>
          <cell r="H322">
            <v>369</v>
          </cell>
          <cell r="I322">
            <v>1095.1500000000001</v>
          </cell>
          <cell r="J322">
            <v>151.80000000000001</v>
          </cell>
          <cell r="K322">
            <v>0</v>
          </cell>
          <cell r="L322">
            <v>943.35000000000014</v>
          </cell>
        </row>
        <row r="323">
          <cell r="A323">
            <v>51768</v>
          </cell>
          <cell r="B323" t="str">
            <v>GROGAN PHARMACY</v>
          </cell>
          <cell r="C323" t="str">
            <v>LIMITED</v>
          </cell>
          <cell r="D323">
            <v>10</v>
          </cell>
          <cell r="E323">
            <v>3748.85</v>
          </cell>
          <cell r="F323">
            <v>2107.96</v>
          </cell>
          <cell r="G323">
            <v>1205.67</v>
          </cell>
          <cell r="H323">
            <v>3093.84</v>
          </cell>
          <cell r="I323">
            <v>10156.32</v>
          </cell>
          <cell r="J323">
            <v>1281.49</v>
          </cell>
          <cell r="K323">
            <v>0</v>
          </cell>
          <cell r="L323">
            <v>8874.83</v>
          </cell>
        </row>
        <row r="324">
          <cell r="A324">
            <v>51800</v>
          </cell>
          <cell r="B324" t="str">
            <v>WEMBAR (BALLYMUN)</v>
          </cell>
          <cell r="C324" t="str">
            <v>T/A MC CABES PHARMACY</v>
          </cell>
          <cell r="D324">
            <v>11</v>
          </cell>
          <cell r="E324">
            <v>1375.73</v>
          </cell>
          <cell r="F324">
            <v>610.04</v>
          </cell>
          <cell r="G324">
            <v>400.36</v>
          </cell>
          <cell r="H324">
            <v>1036.6199999999999</v>
          </cell>
          <cell r="I324">
            <v>3422.75</v>
          </cell>
          <cell r="J324">
            <v>409.4</v>
          </cell>
          <cell r="K324">
            <v>0</v>
          </cell>
          <cell r="L324">
            <v>3013.35</v>
          </cell>
        </row>
        <row r="325">
          <cell r="A325">
            <v>51805</v>
          </cell>
          <cell r="B325" t="str">
            <v>WEMBAR (CLAREHALL)</v>
          </cell>
          <cell r="C325" t="str">
            <v>T/A MC CABES PHARMACY</v>
          </cell>
          <cell r="D325">
            <v>11</v>
          </cell>
          <cell r="E325">
            <v>415.04</v>
          </cell>
          <cell r="F325">
            <v>395.62</v>
          </cell>
          <cell r="G325">
            <v>138.05000000000001</v>
          </cell>
          <cell r="H325">
            <v>382.86</v>
          </cell>
          <cell r="I325">
            <v>1331.5700000000002</v>
          </cell>
          <cell r="J325">
            <v>183.31</v>
          </cell>
          <cell r="K325">
            <v>0</v>
          </cell>
          <cell r="L325">
            <v>1148.2600000000002</v>
          </cell>
        </row>
        <row r="326">
          <cell r="A326" t="str">
            <v>TOTAL</v>
          </cell>
          <cell r="E326">
            <v>208874.21000000002</v>
          </cell>
          <cell r="F326">
            <v>102942.73999999993</v>
          </cell>
          <cell r="G326">
            <v>79873.55</v>
          </cell>
          <cell r="H326">
            <v>187284.78000000012</v>
          </cell>
          <cell r="I326">
            <v>578975.28000000026</v>
          </cell>
          <cell r="J326">
            <v>74020.149999999921</v>
          </cell>
          <cell r="K326">
            <v>0</v>
          </cell>
          <cell r="L326">
            <v>504955.12999999966</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tional"/>
      <sheetName val="Doctors Costs"/>
      <sheetName val="Pharmacists Costs"/>
      <sheetName val="Workings Doctors"/>
      <sheetName val="Pharm Workings"/>
      <sheetName val="Nov DR"/>
      <sheetName val="Dec DR"/>
      <sheetName val="Oct Pharm"/>
      <sheetName val="Nov Pharm"/>
      <sheetName val="Jan Pharn"/>
      <sheetName val="LHO"/>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tional"/>
      <sheetName val="Doctors Costs"/>
      <sheetName val="Pharmacists Costs"/>
      <sheetName val="Workings Doctors"/>
      <sheetName val="Pharm Workings"/>
      <sheetName val="Nov DR"/>
      <sheetName val="Dec DR"/>
      <sheetName val="Oct Pharm"/>
      <sheetName val="Nov Pharm"/>
      <sheetName val="Jan Pharn"/>
      <sheetName val="LHO"/>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servations"/>
      <sheetName val="2019 Allocation AHD"/>
      <sheetName val="Income Budget"/>
      <sheetName val="Split of Gross"/>
      <sheetName val="2019 Projected  PNS"/>
      <sheetName val="% Growth"/>
      <sheetName val="Rec of AHD Budget to ELS "/>
      <sheetName val="2019 Fin Plan Extended"/>
      <sheetName val="Excluded from ELS"/>
      <sheetName val="2019 Finance Plan"/>
      <sheetName val="IEHG CONSOLIDATED ELS"/>
      <sheetName val="IEHG HQ"/>
      <sheetName val="Mater"/>
      <sheetName val="SVUH"/>
      <sheetName val="SMH"/>
      <sheetName val="NMH"/>
      <sheetName val="RVEEH"/>
      <sheetName val="Cappagh"/>
      <sheetName val="WGH"/>
      <sheetName val="SLH"/>
      <sheetName val="SCH"/>
      <sheetName val="RHM"/>
      <sheetName val="OLHN"/>
      <sheetName val="2019 Tracker v2 4 30.01.19"/>
      <sheetName val="2019 Tracker (3)"/>
      <sheetName val="Inflation"/>
      <sheetName val="Pay Awards"/>
      <sheetName val="2019 Tracker (2)"/>
      <sheetName val="Once Off Adjustments"/>
      <sheetName val="Sheet1"/>
    </sheetNames>
    <sheetDataSet>
      <sheetData sheetId="0"/>
      <sheetData sheetId="1"/>
      <sheetData sheetId="2"/>
      <sheetData sheetId="3"/>
      <sheetData sheetId="4"/>
      <sheetData sheetId="5"/>
      <sheetData sheetId="6"/>
      <sheetData sheetId="7"/>
      <sheetData sheetId="8">
        <row r="13">
          <cell r="C13">
            <v>-0.1</v>
          </cell>
        </row>
      </sheetData>
      <sheetData sheetId="9">
        <row r="52">
          <cell r="H52">
            <v>-1000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ed_map_App_ref"/>
      <sheetName val="NSP table_archive"/>
      <sheetName val="Overview"/>
      <sheetName val="Summary of Funding"/>
      <sheetName val="Summary of Difference 28102020"/>
      <sheetName val="Summary of Difference 2810 (2)"/>
      <sheetName val="High Level Summary of Differenc"/>
      <sheetName val="Summary by 7 headers"/>
      <sheetName val="Mini Summary Tables"/>
      <sheetName val="Summary of Difference"/>
      <sheetName val="Funding allocation by service"/>
      <sheetName val="funding allocation input"/>
      <sheetName val="adj NSP table"/>
      <sheetName val="Table 1_pub"/>
      <sheetName val="Table 1"/>
      <sheetName val="Table 1_old"/>
      <sheetName val="Table 2_pub"/>
      <sheetName val="Table 2"/>
      <sheetName val="Table 3_pub"/>
      <sheetName val="Table 3"/>
      <sheetName val="Table 4_pub"/>
      <sheetName val="Table 4"/>
      <sheetName val="Table 4_old"/>
      <sheetName val="Table 4_archive"/>
      <sheetName val="Table 5_pub"/>
      <sheetName val="Table 5"/>
      <sheetName val="Finance Chapter"/>
      <sheetName val="Detailed_mapping_App1"/>
      <sheetName val="NSP table"/>
      <sheetName val="Sheet3"/>
      <sheetName val="Sheet1"/>
      <sheetName val="Detailed Mapping"/>
      <sheetName val="ELS 30.8m PCPs"/>
      <sheetName val="Winter &amp; Pandemic Ask Vs GOT"/>
      <sheetName val="DoH_LOD_Summary Table_2310"/>
      <sheetName val="NSD"/>
      <sheetName val="Lists"/>
      <sheetName val="DM_Pivot"/>
      <sheetName val="DM_Pivot by Division"/>
      <sheetName val="Detailed Mapping_WP_New_Vote"/>
      <sheetName val="2020_ELS_Walk"/>
      <sheetName val="Pivot ELS"/>
      <sheetName val="TOTAL ELS"/>
      <sheetName val="By Division"/>
      <sheetName val="Covid Initiatives"/>
      <sheetName val="DM Pivot"/>
      <sheetName val="DM DB"/>
      <sheetName val="EMT_Cap_Funding"/>
      <sheetName val="CFO Guidance"/>
      <sheetName val="Funding tracker"/>
      <sheetName val="Tables by division"/>
      <sheetName val="DM Pivot by division"/>
      <sheetName val="Acutes Linked"/>
      <sheetName val="PCRS linked"/>
      <sheetName val="Older Persons linked"/>
      <sheetName val="Disability linked"/>
      <sheetName val="Mental Health Linked"/>
      <sheetName val="Social Inclusion linked"/>
      <sheetName val="Primary Care linked"/>
      <sheetName val="Palliative Care linked"/>
      <sheetName val="H&amp;WB&amp;Co"/>
      <sheetName val="H&amp;WB linked"/>
      <sheetName val="PPC 2"/>
      <sheetName val="PCRS"/>
      <sheetName val="Old tables"/>
      <sheetName val="Mental Health"/>
      <sheetName val="Public Health H&amp;WB"/>
      <sheetName val="Sheet2"/>
      <sheetName val="Acutes"/>
      <sheetName val="Primary, Palliative and Social"/>
      <sheetName val="Older Persons"/>
      <sheetName val="OP 2"/>
      <sheetName val="Disability"/>
      <sheetName val="National Services"/>
      <sheetName val="Enhanced Community Services"/>
      <sheetName val="E-Health"/>
      <sheetName val="Crossdivisional"/>
      <sheetName val="Misc"/>
      <sheetName val="47M NSP Table 4"/>
      <sheetName val="Supporting Tabs--&gt;"/>
      <sheetName val="Z-CODE"/>
      <sheetName val="Subtables check"/>
      <sheetName val="OTHER old"/>
      <sheetName val="Tables by Division_test"/>
      <sheetName val="Mapping of Estimate 2021"/>
      <sheetName val="National Strategy"/>
      <sheetName val="PCP"/>
      <sheetName val="C19 FY21"/>
      <sheetName val="DM databas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B1">
            <v>0</v>
          </cell>
        </row>
      </sheetData>
      <sheetData sheetId="29"/>
      <sheetData sheetId="30"/>
      <sheetData sheetId="31"/>
      <sheetData sheetId="32"/>
      <sheetData sheetId="33"/>
      <sheetData sheetId="34"/>
      <sheetData sheetId="35"/>
      <sheetData sheetId="36">
        <row r="2">
          <cell r="A2" t="str">
            <v>1. Acute Operations</v>
          </cell>
          <cell r="C2" t="str">
            <v>01. Acute Hospital Care</v>
          </cell>
        </row>
        <row r="3">
          <cell r="A3" t="str">
            <v>2. Private Hospitals</v>
          </cell>
          <cell r="C3" t="str">
            <v>02. NAS</v>
          </cell>
        </row>
        <row r="4">
          <cell r="A4" t="str">
            <v>3. Community Total</v>
          </cell>
          <cell r="C4" t="str">
            <v>03. Priv Hosp</v>
          </cell>
        </row>
        <row r="5">
          <cell r="A5" t="str">
            <v>4. Other Operations</v>
          </cell>
          <cell r="C5" t="str">
            <v>04.1 Primary Care</v>
          </cell>
        </row>
        <row r="6">
          <cell r="A6" t="str">
            <v>5. Pensions &amp; Demand Led</v>
          </cell>
          <cell r="C6" t="str">
            <v>04.2 Soc Incl</v>
          </cell>
        </row>
        <row r="7">
          <cell r="A7" t="str">
            <v>Subtotal</v>
          </cell>
          <cell r="C7" t="str">
            <v>04.3 Pall Care</v>
          </cell>
        </row>
        <row r="8">
          <cell r="A8" t="str">
            <v>Ignore</v>
          </cell>
          <cell r="C8" t="str">
            <v>05. Mental Health</v>
          </cell>
        </row>
        <row r="9">
          <cell r="C9" t="str">
            <v>06. SC Older</v>
          </cell>
        </row>
        <row r="10">
          <cell r="C10" t="str">
            <v>07. Disability</v>
          </cell>
        </row>
        <row r="11">
          <cell r="C11" t="str">
            <v>08. H&amp;WB Comm</v>
          </cell>
        </row>
        <row r="12">
          <cell r="C12" t="str">
            <v>09. CHO HQ</v>
          </cell>
        </row>
        <row r="13">
          <cell r="C13" t="str">
            <v>10 CCO</v>
          </cell>
        </row>
        <row r="14">
          <cell r="C14" t="str">
            <v>11. NCSS</v>
          </cell>
        </row>
        <row r="15">
          <cell r="C15" t="str">
            <v>12. H&amp;WB</v>
          </cell>
        </row>
        <row r="16">
          <cell r="C16" t="str">
            <v>13. Nat Services</v>
          </cell>
        </row>
        <row r="17">
          <cell r="C17" t="str">
            <v>14. Support</v>
          </cell>
        </row>
        <row r="18">
          <cell r="C18" t="str">
            <v>15. Pensions</v>
          </cell>
        </row>
        <row r="19">
          <cell r="C19" t="str">
            <v>16. SCA</v>
          </cell>
        </row>
        <row r="20">
          <cell r="C20" t="str">
            <v>17. PCRS</v>
          </cell>
        </row>
        <row r="21">
          <cell r="C21" t="str">
            <v>18. DLS</v>
          </cell>
        </row>
        <row r="22">
          <cell r="C22" t="str">
            <v>19. Overseas</v>
          </cell>
        </row>
        <row r="23">
          <cell r="C23" t="str">
            <v>20.EHIC</v>
          </cell>
        </row>
        <row r="24">
          <cell r="C24" t="str">
            <v>Subtotal</v>
          </cell>
        </row>
        <row r="25">
          <cell r="C25" t="str">
            <v>Ignore</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4"/>
      <sheetName val="Summary - 2"/>
      <sheetName val="01 HSE Exec PR Summary"/>
      <sheetName val="02 HSE Exec Div summ linked"/>
      <sheetName val="03. ELS Data Input Sheet"/>
      <sheetName val="01 Pivot check"/>
      <sheetName val="02 HSE Exec Div Summ Piv"/>
      <sheetName val="03 Divisional Piv Check"/>
      <sheetName val="Demographics"/>
      <sheetName val="01 Pivot check (2)"/>
    </sheetNames>
    <sheetDataSet>
      <sheetData sheetId="0"/>
      <sheetData sheetId="1"/>
      <sheetData sheetId="2"/>
      <sheetData sheetId="3"/>
      <sheetData sheetId="4"/>
      <sheetData sheetId="5">
        <row r="5">
          <cell r="A5" t="str">
            <v>Unique Ref</v>
          </cell>
          <cell r="B5" t="str">
            <v>PR High L2</v>
          </cell>
          <cell r="C5" t="str">
            <v>Z Code</v>
          </cell>
          <cell r="D5" t="str">
            <v>Div HL 3</v>
          </cell>
          <cell r="E5" t="str">
            <v>Ignore</v>
          </cell>
          <cell r="F5" t="str">
            <v>Divisional ELS Classification</v>
          </cell>
          <cell r="G5" t="str">
            <v>Divisional Tables order</v>
          </cell>
          <cell r="H5" t="str">
            <v xml:space="preserve">NSP Name Level 2 </v>
          </cell>
          <cell r="I5" t="str">
            <v>ELS Category for Submission</v>
          </cell>
          <cell r="J5" t="str">
            <v>Details</v>
          </cell>
          <cell r="K5" t="str">
            <v xml:space="preserve"> ELS</v>
          </cell>
          <cell r="L5" t="str">
            <v>DOH Funded</v>
          </cell>
          <cell r="M5" t="str">
            <v>Unfunded</v>
          </cell>
          <cell r="N5" t="str">
            <v xml:space="preserve"> ELS Updated</v>
          </cell>
          <cell r="O5" t="str">
            <v>DOH Funded Updated</v>
          </cell>
          <cell r="P5" t="str">
            <v>Unfunded Updated</v>
          </cell>
          <cell r="Q5" t="str">
            <v>Is it Currently Running</v>
          </cell>
          <cell r="R5" t="str">
            <v xml:space="preserve">Will it be Funded in NSD </v>
          </cell>
          <cell r="S5" t="str">
            <v xml:space="preserve">Possibly dealt with in Capital </v>
          </cell>
          <cell r="T5" t="str">
            <v>Will it lead to an overall deficit</v>
          </cell>
        </row>
        <row r="6">
          <cell r="A6">
            <v>0</v>
          </cell>
          <cell r="B6">
            <v>0</v>
          </cell>
          <cell r="C6">
            <v>0</v>
          </cell>
          <cell r="D6">
            <v>0</v>
          </cell>
          <cell r="E6">
            <v>0</v>
          </cell>
          <cell r="F6">
            <v>0</v>
          </cell>
          <cell r="G6">
            <v>0</v>
          </cell>
          <cell r="H6">
            <v>0</v>
          </cell>
          <cell r="I6">
            <v>0</v>
          </cell>
          <cell r="J6">
            <v>0</v>
          </cell>
          <cell r="K6" t="str">
            <v>€'m</v>
          </cell>
          <cell r="L6" t="str">
            <v>€'m</v>
          </cell>
          <cell r="M6" t="str">
            <v>€'m</v>
          </cell>
          <cell r="N6" t="str">
            <v>€'m</v>
          </cell>
          <cell r="O6" t="str">
            <v>€'m</v>
          </cell>
          <cell r="P6" t="str">
            <v>€'m</v>
          </cell>
          <cell r="Q6">
            <v>0</v>
          </cell>
          <cell r="R6">
            <v>0</v>
          </cell>
          <cell r="S6">
            <v>0</v>
          </cell>
          <cell r="T6">
            <v>0</v>
          </cell>
        </row>
        <row r="7">
          <cell r="A7" t="str">
            <v>X005</v>
          </cell>
          <cell r="B7" t="str">
            <v>1. Acute Operations</v>
          </cell>
          <cell r="C7" t="str">
            <v>Z-ACHOSDIV</v>
          </cell>
          <cell r="D7" t="str">
            <v>01. Acute</v>
          </cell>
          <cell r="E7">
            <v>0</v>
          </cell>
          <cell r="F7" t="str">
            <v xml:space="preserve">ELS versus items Specifically Funded by DoH </v>
          </cell>
          <cell r="G7">
            <v>1</v>
          </cell>
          <cell r="H7" t="str">
            <v>Acute Hospital Care</v>
          </cell>
          <cell r="I7" t="str">
            <v xml:space="preserve">Brexit </v>
          </cell>
          <cell r="J7" t="str">
            <v xml:space="preserve">Brexit </v>
          </cell>
          <cell r="K7">
            <v>1</v>
          </cell>
          <cell r="L7">
            <v>0</v>
          </cell>
          <cell r="M7">
            <v>1</v>
          </cell>
          <cell r="N7">
            <v>1</v>
          </cell>
          <cell r="O7">
            <v>0</v>
          </cell>
          <cell r="P7">
            <v>1</v>
          </cell>
          <cell r="Q7" t="str">
            <v>YES</v>
          </cell>
          <cell r="R7" t="str">
            <v>NO</v>
          </cell>
          <cell r="S7" t="str">
            <v>NO</v>
          </cell>
          <cell r="T7" t="str">
            <v>YES</v>
          </cell>
        </row>
        <row r="8">
          <cell r="A8" t="str">
            <v>X025</v>
          </cell>
          <cell r="B8" t="str">
            <v>1. Acute Operations</v>
          </cell>
          <cell r="C8" t="str">
            <v>Z-ACHOSDIV</v>
          </cell>
          <cell r="D8" t="str">
            <v>01. Acute</v>
          </cell>
          <cell r="E8">
            <v>0</v>
          </cell>
          <cell r="F8" t="str">
            <v xml:space="preserve">ELS versus items Specifically Funded by DoH </v>
          </cell>
          <cell r="G8">
            <v>2</v>
          </cell>
          <cell r="H8" t="str">
            <v>Acute Hospital Care</v>
          </cell>
          <cell r="I8" t="str">
            <v>Demographics</v>
          </cell>
          <cell r="J8" t="str">
            <v>Central Demographics Paper</v>
          </cell>
          <cell r="K8">
            <v>117</v>
          </cell>
          <cell r="L8">
            <v>72.2</v>
          </cell>
          <cell r="M8">
            <v>44.8</v>
          </cell>
          <cell r="N8">
            <v>117</v>
          </cell>
          <cell r="O8">
            <v>55.358296589229184</v>
          </cell>
          <cell r="P8">
            <v>61.641703410770816</v>
          </cell>
          <cell r="Q8" t="str">
            <v>YES</v>
          </cell>
          <cell r="R8" t="str">
            <v>NO</v>
          </cell>
          <cell r="S8" t="str">
            <v>NO</v>
          </cell>
          <cell r="T8" t="str">
            <v>YES</v>
          </cell>
        </row>
        <row r="9">
          <cell r="A9" t="str">
            <v>X166</v>
          </cell>
          <cell r="B9" t="str">
            <v>1. Acute Operations</v>
          </cell>
          <cell r="C9" t="str">
            <v>Z-ACHOSDIV</v>
          </cell>
          <cell r="D9" t="str">
            <v>01. Acute</v>
          </cell>
          <cell r="E9">
            <v>0</v>
          </cell>
          <cell r="F9" t="str">
            <v xml:space="preserve">ELS versus items Specifically Funded by DoH </v>
          </cell>
          <cell r="G9">
            <v>6</v>
          </cell>
          <cell r="H9" t="str">
            <v>Acute Hospital Care</v>
          </cell>
          <cell r="I9" t="str">
            <v>ELS</v>
          </cell>
          <cell r="J9" t="str">
            <v>Renal - excess capacity</v>
          </cell>
          <cell r="K9">
            <v>26.16</v>
          </cell>
          <cell r="L9">
            <v>0</v>
          </cell>
          <cell r="M9">
            <v>26.16</v>
          </cell>
          <cell r="N9">
            <v>26.16</v>
          </cell>
          <cell r="O9">
            <v>0</v>
          </cell>
          <cell r="P9">
            <v>26.16</v>
          </cell>
          <cell r="Q9" t="str">
            <v>YES</v>
          </cell>
          <cell r="R9" t="str">
            <v>NO</v>
          </cell>
          <cell r="S9" t="str">
            <v>NO</v>
          </cell>
          <cell r="T9" t="str">
            <v>YES</v>
          </cell>
        </row>
        <row r="10">
          <cell r="A10" t="str">
            <v>X170</v>
          </cell>
          <cell r="B10" t="str">
            <v>1. Acute Operations</v>
          </cell>
          <cell r="C10" t="str">
            <v>Z-ACHOSDIV</v>
          </cell>
          <cell r="D10" t="str">
            <v>01. Acute</v>
          </cell>
          <cell r="E10">
            <v>0</v>
          </cell>
          <cell r="F10" t="str">
            <v xml:space="preserve">ELS versus items Specifically Funded by DoH </v>
          </cell>
          <cell r="G10">
            <v>6</v>
          </cell>
          <cell r="H10" t="str">
            <v>Acute Hospital Care</v>
          </cell>
          <cell r="I10" t="str">
            <v>ELS</v>
          </cell>
          <cell r="J10" t="str">
            <v>Drugs 2022</v>
          </cell>
          <cell r="K10">
            <v>29.854999999999997</v>
          </cell>
          <cell r="L10">
            <v>0</v>
          </cell>
          <cell r="M10">
            <v>29.854999999999997</v>
          </cell>
          <cell r="N10">
            <v>29.854999999999997</v>
          </cell>
          <cell r="O10">
            <v>0</v>
          </cell>
          <cell r="P10">
            <v>29.854999999999997</v>
          </cell>
          <cell r="Q10" t="str">
            <v>YES</v>
          </cell>
          <cell r="R10" t="str">
            <v>NO</v>
          </cell>
          <cell r="S10" t="str">
            <v>NO</v>
          </cell>
          <cell r="T10" t="str">
            <v>YES</v>
          </cell>
        </row>
        <row r="11">
          <cell r="A11" t="str">
            <v>X171</v>
          </cell>
          <cell r="B11" t="str">
            <v>1. Acute Operations</v>
          </cell>
          <cell r="C11" t="str">
            <v>Z-ACHOSDIV</v>
          </cell>
          <cell r="D11" t="str">
            <v>01. Acute</v>
          </cell>
          <cell r="E11">
            <v>0</v>
          </cell>
          <cell r="F11" t="str">
            <v xml:space="preserve">ELS versus items Specifically Funded by DoH </v>
          </cell>
          <cell r="G11">
            <v>6</v>
          </cell>
          <cell r="H11" t="str">
            <v>Acute Hospital Care</v>
          </cell>
          <cell r="I11" t="str">
            <v>ELS</v>
          </cell>
          <cell r="J11" t="str">
            <v>Activity Recovery</v>
          </cell>
          <cell r="K11">
            <v>45</v>
          </cell>
          <cell r="L11">
            <v>0</v>
          </cell>
          <cell r="M11">
            <v>45</v>
          </cell>
          <cell r="N11">
            <v>45</v>
          </cell>
          <cell r="O11">
            <v>0</v>
          </cell>
          <cell r="P11">
            <v>45</v>
          </cell>
          <cell r="Q11" t="str">
            <v>YES</v>
          </cell>
          <cell r="R11" t="str">
            <v>NO</v>
          </cell>
          <cell r="S11" t="str">
            <v>NO</v>
          </cell>
          <cell r="T11" t="str">
            <v>YES</v>
          </cell>
        </row>
        <row r="12">
          <cell r="A12" t="str">
            <v>X1057</v>
          </cell>
          <cell r="B12" t="str">
            <v>1. Acute Operations</v>
          </cell>
          <cell r="C12" t="str">
            <v>Z-ACHOSDIV</v>
          </cell>
          <cell r="D12" t="str">
            <v>01. Acute</v>
          </cell>
          <cell r="E12">
            <v>0</v>
          </cell>
          <cell r="F12" t="str">
            <v xml:space="preserve">DoH Funded items not matched to Final ELS Submission </v>
          </cell>
          <cell r="G12">
            <v>6</v>
          </cell>
          <cell r="H12" t="str">
            <v>Acute Hospital Care</v>
          </cell>
          <cell r="I12" t="str">
            <v>ELS</v>
          </cell>
          <cell r="J12" t="str">
            <v xml:space="preserve">Additional nurse training positions per WRC agreement 2017 and shortfall in existing internship funding </v>
          </cell>
          <cell r="K12">
            <v>0</v>
          </cell>
          <cell r="L12">
            <v>3.9</v>
          </cell>
          <cell r="M12">
            <v>-3.9</v>
          </cell>
          <cell r="N12">
            <v>0</v>
          </cell>
          <cell r="O12">
            <v>3.9</v>
          </cell>
          <cell r="P12">
            <v>-3.9</v>
          </cell>
          <cell r="Q12">
            <v>0</v>
          </cell>
          <cell r="R12">
            <v>0</v>
          </cell>
          <cell r="S12">
            <v>0</v>
          </cell>
          <cell r="T12">
            <v>0</v>
          </cell>
        </row>
        <row r="13">
          <cell r="A13" t="str">
            <v>X1058</v>
          </cell>
          <cell r="B13" t="str">
            <v>1. Acute Operations</v>
          </cell>
          <cell r="C13" t="str">
            <v>Z-ACHOSDIV</v>
          </cell>
          <cell r="D13" t="str">
            <v>01. Acute</v>
          </cell>
          <cell r="E13">
            <v>0</v>
          </cell>
          <cell r="F13" t="str">
            <v xml:space="preserve">DoH Funded items not matched to Final ELS Submission </v>
          </cell>
          <cell r="G13">
            <v>6</v>
          </cell>
          <cell r="H13" t="str">
            <v>Acute Hospital Care</v>
          </cell>
          <cell r="I13" t="str">
            <v>ELS</v>
          </cell>
          <cell r="J13" t="str">
            <v xml:space="preserve">Additional nurse training positions per WRC agreement 2017 and shortfall in existing internship funding </v>
          </cell>
          <cell r="K13">
            <v>0</v>
          </cell>
          <cell r="L13">
            <v>10.53</v>
          </cell>
          <cell r="M13">
            <v>-10.53</v>
          </cell>
          <cell r="N13">
            <v>0</v>
          </cell>
          <cell r="O13">
            <v>10.53</v>
          </cell>
          <cell r="P13">
            <v>-10.53</v>
          </cell>
          <cell r="Q13">
            <v>0</v>
          </cell>
          <cell r="R13">
            <v>0</v>
          </cell>
          <cell r="S13">
            <v>0</v>
          </cell>
          <cell r="T13">
            <v>0</v>
          </cell>
        </row>
        <row r="14">
          <cell r="A14" t="str">
            <v>X1059</v>
          </cell>
          <cell r="B14" t="str">
            <v>1. Acute Operations</v>
          </cell>
          <cell r="C14" t="str">
            <v>Z-ACHOSDIV</v>
          </cell>
          <cell r="D14" t="str">
            <v>01. Acute</v>
          </cell>
          <cell r="E14">
            <v>0</v>
          </cell>
          <cell r="F14" t="str">
            <v xml:space="preserve">DoH Funded items not matched to Final ELS Submission </v>
          </cell>
          <cell r="G14">
            <v>6</v>
          </cell>
          <cell r="H14" t="str">
            <v>Acute Hospital Care</v>
          </cell>
          <cell r="I14" t="str">
            <v>ELS</v>
          </cell>
          <cell r="J14" t="str">
            <v>Critical care retrieval service</v>
          </cell>
          <cell r="K14">
            <v>0</v>
          </cell>
          <cell r="L14">
            <v>1.5</v>
          </cell>
          <cell r="M14">
            <v>-1.5</v>
          </cell>
          <cell r="N14">
            <v>0</v>
          </cell>
          <cell r="O14">
            <v>1.5</v>
          </cell>
          <cell r="P14">
            <v>-1.5</v>
          </cell>
          <cell r="Q14">
            <v>0</v>
          </cell>
          <cell r="R14">
            <v>0</v>
          </cell>
          <cell r="S14">
            <v>0</v>
          </cell>
          <cell r="T14">
            <v>0</v>
          </cell>
        </row>
        <row r="15">
          <cell r="A15" t="str">
            <v>X1060</v>
          </cell>
          <cell r="B15" t="str">
            <v>1. Acute Operations</v>
          </cell>
          <cell r="C15" t="str">
            <v>Z-ACHOSDIV</v>
          </cell>
          <cell r="D15" t="str">
            <v>01. Acute</v>
          </cell>
          <cell r="E15">
            <v>0</v>
          </cell>
          <cell r="F15" t="str">
            <v xml:space="preserve">DoH Funded items not matched to Final ELS Submission </v>
          </cell>
          <cell r="G15">
            <v>6</v>
          </cell>
          <cell r="H15" t="str">
            <v>Acute Hospital Care</v>
          </cell>
          <cell r="I15" t="str">
            <v>ELS</v>
          </cell>
          <cell r="J15" t="str">
            <v>Critical care on-site nurse educators</v>
          </cell>
          <cell r="K15">
            <v>0</v>
          </cell>
          <cell r="L15">
            <v>1.07</v>
          </cell>
          <cell r="M15">
            <v>-1.07</v>
          </cell>
          <cell r="N15">
            <v>0</v>
          </cell>
          <cell r="O15">
            <v>1.07</v>
          </cell>
          <cell r="P15">
            <v>-1.07</v>
          </cell>
          <cell r="Q15">
            <v>0</v>
          </cell>
          <cell r="R15">
            <v>0</v>
          </cell>
          <cell r="S15">
            <v>0</v>
          </cell>
          <cell r="T15">
            <v>0</v>
          </cell>
        </row>
        <row r="16">
          <cell r="A16" t="str">
            <v>X1061</v>
          </cell>
          <cell r="B16" t="str">
            <v>1. Acute Operations</v>
          </cell>
          <cell r="C16" t="str">
            <v>Z-ACHOSDIV</v>
          </cell>
          <cell r="D16" t="str">
            <v>01. Acute</v>
          </cell>
          <cell r="E16">
            <v>0</v>
          </cell>
          <cell r="F16" t="str">
            <v xml:space="preserve">DoH Funded items not matched to Final ELS Submission </v>
          </cell>
          <cell r="G16">
            <v>6</v>
          </cell>
          <cell r="H16" t="str">
            <v>Acute Hospital Care</v>
          </cell>
          <cell r="I16" t="str">
            <v>ELS</v>
          </cell>
          <cell r="J16" t="str">
            <v>Additional critical care outreach teams</v>
          </cell>
          <cell r="K16">
            <v>0</v>
          </cell>
          <cell r="L16">
            <v>1.2</v>
          </cell>
          <cell r="M16">
            <v>-1.2</v>
          </cell>
          <cell r="N16">
            <v>0</v>
          </cell>
          <cell r="O16">
            <v>1.2</v>
          </cell>
          <cell r="P16">
            <v>-1.2</v>
          </cell>
          <cell r="Q16">
            <v>0</v>
          </cell>
          <cell r="R16">
            <v>0</v>
          </cell>
          <cell r="S16">
            <v>0</v>
          </cell>
          <cell r="T16">
            <v>0</v>
          </cell>
        </row>
        <row r="17">
          <cell r="A17" t="str">
            <v>X1074</v>
          </cell>
          <cell r="B17" t="str">
            <v>1. Acute Operations</v>
          </cell>
          <cell r="C17" t="str">
            <v>Z-ACHOSDIV</v>
          </cell>
          <cell r="D17" t="str">
            <v>01. Acute</v>
          </cell>
          <cell r="E17">
            <v>0</v>
          </cell>
          <cell r="F17" t="str">
            <v xml:space="preserve">ELS versus items Specifically Funded by DoH </v>
          </cell>
          <cell r="G17">
            <v>10</v>
          </cell>
          <cell r="H17" t="str">
            <v>Acute Hospital Care</v>
          </cell>
          <cell r="I17" t="str">
            <v>Savings Target</v>
          </cell>
          <cell r="J17" t="str">
            <v>Patient charge collections improvements</v>
          </cell>
          <cell r="K17">
            <v>0</v>
          </cell>
          <cell r="L17">
            <v>-10</v>
          </cell>
          <cell r="M17">
            <v>10</v>
          </cell>
          <cell r="N17">
            <v>0</v>
          </cell>
          <cell r="O17">
            <v>-10</v>
          </cell>
          <cell r="P17">
            <v>10</v>
          </cell>
          <cell r="Q17">
            <v>0</v>
          </cell>
          <cell r="R17">
            <v>0</v>
          </cell>
          <cell r="S17">
            <v>0</v>
          </cell>
          <cell r="T17">
            <v>0</v>
          </cell>
        </row>
        <row r="18">
          <cell r="A18" t="str">
            <v>X227</v>
          </cell>
          <cell r="B18" t="str">
            <v>1. Acute Operations</v>
          </cell>
          <cell r="C18" t="str">
            <v>Z-ACHOSDIV</v>
          </cell>
          <cell r="D18" t="str">
            <v>01. Acute</v>
          </cell>
          <cell r="E18">
            <v>0</v>
          </cell>
          <cell r="F18" t="str">
            <v xml:space="preserve">ELS versus items Specifically Funded by DoH </v>
          </cell>
          <cell r="G18">
            <v>3</v>
          </cell>
          <cell r="H18" t="str">
            <v>Acute Hospital Care</v>
          </cell>
          <cell r="I18" t="str">
            <v>Table 4 NSP 2021</v>
          </cell>
          <cell r="J18" t="str">
            <v>Alternative Care Pathways</v>
          </cell>
          <cell r="K18">
            <v>12.5</v>
          </cell>
          <cell r="L18">
            <v>12.5</v>
          </cell>
          <cell r="M18">
            <v>0</v>
          </cell>
          <cell r="N18">
            <v>12.5</v>
          </cell>
          <cell r="O18">
            <v>12.5</v>
          </cell>
          <cell r="P18">
            <v>0</v>
          </cell>
          <cell r="Q18">
            <v>0</v>
          </cell>
          <cell r="R18">
            <v>0</v>
          </cell>
          <cell r="S18">
            <v>0</v>
          </cell>
          <cell r="T18">
            <v>0</v>
          </cell>
        </row>
        <row r="19">
          <cell r="A19" t="str">
            <v>X1029</v>
          </cell>
          <cell r="B19" t="str">
            <v>1. Acute Operations</v>
          </cell>
          <cell r="C19" t="str">
            <v>Z-ACHOSDIV</v>
          </cell>
          <cell r="D19" t="str">
            <v>01. Acute</v>
          </cell>
          <cell r="E19">
            <v>0</v>
          </cell>
          <cell r="F19" t="str">
            <v xml:space="preserve">DoH Funded items not matched to Final ELS Submission </v>
          </cell>
          <cell r="G19">
            <v>3</v>
          </cell>
          <cell r="H19" t="str">
            <v>Acute Hospital Care</v>
          </cell>
          <cell r="I19" t="str">
            <v>Table 4 NSP 2021</v>
          </cell>
          <cell r="J19" t="str">
            <v>Open 6 HDU beds in UH Limerick and support clinical management of fully opened 28 bed Critical Care Unit</v>
          </cell>
          <cell r="K19">
            <v>0</v>
          </cell>
          <cell r="L19">
            <v>1.2</v>
          </cell>
          <cell r="M19">
            <v>-1.2</v>
          </cell>
          <cell r="N19">
            <v>0</v>
          </cell>
          <cell r="O19">
            <v>1.2</v>
          </cell>
          <cell r="P19">
            <v>-1.2</v>
          </cell>
          <cell r="Q19">
            <v>0</v>
          </cell>
          <cell r="R19">
            <v>0</v>
          </cell>
          <cell r="S19">
            <v>0</v>
          </cell>
          <cell r="T19">
            <v>0</v>
          </cell>
        </row>
        <row r="20">
          <cell r="A20" t="str">
            <v>X1030</v>
          </cell>
          <cell r="B20" t="str">
            <v>1. Acute Operations</v>
          </cell>
          <cell r="C20" t="str">
            <v>Z-ACHOSDIV</v>
          </cell>
          <cell r="D20" t="str">
            <v>01. Acute</v>
          </cell>
          <cell r="E20">
            <v>0</v>
          </cell>
          <cell r="F20" t="str">
            <v xml:space="preserve">DoH Funded items not matched to Final ELS Submission </v>
          </cell>
          <cell r="G20">
            <v>3</v>
          </cell>
          <cell r="H20" t="str">
            <v>Acute Hospital Care</v>
          </cell>
          <cell r="I20" t="str">
            <v>Table 4 NSP 2021</v>
          </cell>
          <cell r="J20" t="str">
            <v>Open 12 HDU beds in Tallaght University Hospital</v>
          </cell>
          <cell r="K20">
            <v>0</v>
          </cell>
          <cell r="L20">
            <v>6.9</v>
          </cell>
          <cell r="M20">
            <v>-6.9</v>
          </cell>
          <cell r="N20">
            <v>0</v>
          </cell>
          <cell r="O20">
            <v>6.9</v>
          </cell>
          <cell r="P20">
            <v>-6.9</v>
          </cell>
          <cell r="Q20">
            <v>0</v>
          </cell>
          <cell r="R20">
            <v>0</v>
          </cell>
          <cell r="S20">
            <v>0</v>
          </cell>
          <cell r="T20">
            <v>0</v>
          </cell>
        </row>
        <row r="21">
          <cell r="A21" t="str">
            <v>X1031</v>
          </cell>
          <cell r="B21" t="str">
            <v>1. Acute Operations</v>
          </cell>
          <cell r="C21" t="str">
            <v>Z-ACHOSDIV</v>
          </cell>
          <cell r="D21" t="str">
            <v>01. Acute</v>
          </cell>
          <cell r="E21">
            <v>0</v>
          </cell>
          <cell r="F21" t="str">
            <v xml:space="preserve">DoH Funded items not matched to Final ELS Submission </v>
          </cell>
          <cell r="G21">
            <v>3</v>
          </cell>
          <cell r="H21" t="str">
            <v>Acute Hospital Care</v>
          </cell>
          <cell r="I21" t="str">
            <v>Table 4 NSP 2021</v>
          </cell>
          <cell r="J21" t="str">
            <v>Open 8 ICU beds in Mater</v>
          </cell>
          <cell r="K21">
            <v>0</v>
          </cell>
          <cell r="L21">
            <v>3.7</v>
          </cell>
          <cell r="M21">
            <v>-3.7</v>
          </cell>
          <cell r="N21">
            <v>0</v>
          </cell>
          <cell r="O21">
            <v>3.7</v>
          </cell>
          <cell r="P21">
            <v>-3.7</v>
          </cell>
          <cell r="Q21">
            <v>0</v>
          </cell>
          <cell r="R21">
            <v>0</v>
          </cell>
          <cell r="S21">
            <v>0</v>
          </cell>
          <cell r="T21">
            <v>0</v>
          </cell>
        </row>
        <row r="22">
          <cell r="A22" t="str">
            <v>X230</v>
          </cell>
          <cell r="B22" t="str">
            <v>1. Acute Operations</v>
          </cell>
          <cell r="C22" t="str">
            <v>Z-ACHOSDIV</v>
          </cell>
          <cell r="D22" t="str">
            <v>01. Acute</v>
          </cell>
          <cell r="E22">
            <v>0</v>
          </cell>
          <cell r="F22" t="str">
            <v xml:space="preserve">ELS versus items Specifically Funded by DoH </v>
          </cell>
          <cell r="G22">
            <v>4</v>
          </cell>
          <cell r="H22" t="str">
            <v>Acute Hospital Care</v>
          </cell>
          <cell r="I22" t="str">
            <v>Table4 NSP 2021 - Increased Cost</v>
          </cell>
          <cell r="J22" t="str">
            <v>Acute Beds (1,146)</v>
          </cell>
          <cell r="K22">
            <v>5.6</v>
          </cell>
          <cell r="L22">
            <v>0</v>
          </cell>
          <cell r="M22">
            <v>5.6</v>
          </cell>
          <cell r="N22">
            <v>5.6</v>
          </cell>
          <cell r="O22">
            <v>0</v>
          </cell>
          <cell r="P22">
            <v>5.6</v>
          </cell>
          <cell r="Q22" t="str">
            <v>YES</v>
          </cell>
          <cell r="R22" t="str">
            <v>NO</v>
          </cell>
          <cell r="S22" t="str">
            <v>NO</v>
          </cell>
          <cell r="T22" t="str">
            <v>YES</v>
          </cell>
        </row>
        <row r="23">
          <cell r="A23" t="str">
            <v>X240</v>
          </cell>
          <cell r="B23" t="str">
            <v>1. Acute Operations</v>
          </cell>
          <cell r="C23" t="str">
            <v>Z-ACHOSDIV</v>
          </cell>
          <cell r="D23" t="str">
            <v>01. Acute</v>
          </cell>
          <cell r="E23">
            <v>0</v>
          </cell>
          <cell r="F23" t="str">
            <v xml:space="preserve">ELS versus items Specifically Funded by DoH </v>
          </cell>
          <cell r="G23">
            <v>4</v>
          </cell>
          <cell r="H23" t="str">
            <v>Acute Hospital Care</v>
          </cell>
          <cell r="I23" t="str">
            <v>Table4 NSP 2021 - Increased Cost</v>
          </cell>
          <cell r="J23" t="str">
            <v>Critical Care beds (66)</v>
          </cell>
          <cell r="K23">
            <v>18.5</v>
          </cell>
          <cell r="L23">
            <v>0</v>
          </cell>
          <cell r="M23">
            <v>18.5</v>
          </cell>
          <cell r="N23">
            <v>18.5</v>
          </cell>
          <cell r="O23">
            <v>0</v>
          </cell>
          <cell r="P23">
            <v>18.5</v>
          </cell>
          <cell r="Q23" t="str">
            <v>YES</v>
          </cell>
          <cell r="R23" t="str">
            <v>NO</v>
          </cell>
          <cell r="S23" t="str">
            <v>NO</v>
          </cell>
          <cell r="T23" t="str">
            <v>YES</v>
          </cell>
        </row>
        <row r="24">
          <cell r="A24" t="str">
            <v>X1075</v>
          </cell>
          <cell r="B24" t="str">
            <v>1. Acute Operations</v>
          </cell>
          <cell r="C24" t="str">
            <v>Z-ACHOSDIV</v>
          </cell>
          <cell r="D24" t="str">
            <v>01. Acute</v>
          </cell>
          <cell r="E24">
            <v>0</v>
          </cell>
          <cell r="F24" t="str">
            <v xml:space="preserve">ELS versus items Specifically Funded by DoH </v>
          </cell>
          <cell r="G24">
            <v>8</v>
          </cell>
          <cell r="H24" t="str">
            <v>Acute Hospital Care</v>
          </cell>
          <cell r="I24" t="str">
            <v>Add back to ELS (were under review)</v>
          </cell>
          <cell r="J24" t="str">
            <v>Drugs 2022</v>
          </cell>
          <cell r="K24">
            <v>12</v>
          </cell>
          <cell r="L24">
            <v>0</v>
          </cell>
          <cell r="M24">
            <v>12</v>
          </cell>
          <cell r="N24">
            <v>12</v>
          </cell>
          <cell r="O24">
            <v>0</v>
          </cell>
          <cell r="P24">
            <v>12</v>
          </cell>
          <cell r="Q24" t="str">
            <v>YES</v>
          </cell>
          <cell r="R24" t="str">
            <v>NO</v>
          </cell>
          <cell r="S24" t="str">
            <v>NO</v>
          </cell>
          <cell r="T24" t="str">
            <v>YES</v>
          </cell>
        </row>
        <row r="25">
          <cell r="A25" t="str">
            <v>X3001</v>
          </cell>
          <cell r="B25" t="str">
            <v>1. Acute Operations</v>
          </cell>
          <cell r="C25" t="str">
            <v>Z-ACHOSDIV</v>
          </cell>
          <cell r="D25" t="str">
            <v>01. Acute</v>
          </cell>
          <cell r="E25">
            <v>0</v>
          </cell>
          <cell r="F25" t="str">
            <v xml:space="preserve">ELS versus items Specifically Funded by DoH </v>
          </cell>
          <cell r="G25">
            <v>9</v>
          </cell>
          <cell r="H25" t="str">
            <v>Acute Hospital Care</v>
          </cell>
          <cell r="I25" t="str">
            <v>Pay Estimates</v>
          </cell>
          <cell r="J25" t="str">
            <v>Unfunded Pay</v>
          </cell>
          <cell r="K25">
            <v>0</v>
          </cell>
          <cell r="L25">
            <v>0</v>
          </cell>
          <cell r="M25">
            <v>0</v>
          </cell>
          <cell r="N25">
            <v>0</v>
          </cell>
          <cell r="O25">
            <v>0</v>
          </cell>
          <cell r="P25">
            <v>0</v>
          </cell>
          <cell r="Q25">
            <v>0</v>
          </cell>
          <cell r="R25">
            <v>0</v>
          </cell>
          <cell r="S25">
            <v>0</v>
          </cell>
          <cell r="T25">
            <v>0</v>
          </cell>
        </row>
        <row r="26">
          <cell r="A26" t="str">
            <v>X3002</v>
          </cell>
          <cell r="B26" t="str">
            <v>1. Acute Operations</v>
          </cell>
          <cell r="C26" t="str">
            <v>Z-ACHOSDIV</v>
          </cell>
          <cell r="D26" t="str">
            <v>01. Acute</v>
          </cell>
          <cell r="E26">
            <v>0</v>
          </cell>
          <cell r="F26" t="str">
            <v xml:space="preserve">ELS versus items Specifically Funded by DoH </v>
          </cell>
          <cell r="G26">
            <v>9</v>
          </cell>
          <cell r="H26" t="str">
            <v>Acute Hospital Care</v>
          </cell>
          <cell r="I26" t="str">
            <v>Pay Estimates</v>
          </cell>
          <cell r="J26" t="str">
            <v>Unfunded Pay</v>
          </cell>
          <cell r="K26">
            <v>0</v>
          </cell>
          <cell r="L26">
            <v>0</v>
          </cell>
          <cell r="M26">
            <v>0</v>
          </cell>
          <cell r="N26">
            <v>0</v>
          </cell>
          <cell r="O26">
            <v>0</v>
          </cell>
          <cell r="P26">
            <v>0</v>
          </cell>
          <cell r="Q26">
            <v>0</v>
          </cell>
          <cell r="R26">
            <v>0</v>
          </cell>
          <cell r="S26">
            <v>0</v>
          </cell>
          <cell r="T26">
            <v>0</v>
          </cell>
        </row>
        <row r="27">
          <cell r="A27" t="str">
            <v>X3003</v>
          </cell>
          <cell r="B27" t="str">
            <v>1. Acute Operations</v>
          </cell>
          <cell r="C27" t="str">
            <v>Z-ACHOSDIV</v>
          </cell>
          <cell r="D27" t="str">
            <v>01. Acute</v>
          </cell>
          <cell r="E27">
            <v>0</v>
          </cell>
          <cell r="F27" t="str">
            <v xml:space="preserve">ELS versus items Specifically Funded by DoH </v>
          </cell>
          <cell r="G27">
            <v>9</v>
          </cell>
          <cell r="H27" t="str">
            <v>Acute Hospital Care</v>
          </cell>
          <cell r="I27" t="str">
            <v>Pay Estimates</v>
          </cell>
          <cell r="J27" t="str">
            <v>Unfunded Pay</v>
          </cell>
          <cell r="K27">
            <v>0</v>
          </cell>
          <cell r="L27">
            <v>0</v>
          </cell>
          <cell r="M27">
            <v>0</v>
          </cell>
          <cell r="N27">
            <v>0</v>
          </cell>
          <cell r="O27">
            <v>0</v>
          </cell>
          <cell r="P27">
            <v>0</v>
          </cell>
          <cell r="Q27">
            <v>0</v>
          </cell>
          <cell r="R27">
            <v>0</v>
          </cell>
          <cell r="S27">
            <v>0</v>
          </cell>
          <cell r="T27">
            <v>0</v>
          </cell>
        </row>
        <row r="28">
          <cell r="A28" t="str">
            <v>X3004</v>
          </cell>
          <cell r="B28" t="str">
            <v>1. Acute Operations</v>
          </cell>
          <cell r="C28" t="str">
            <v>Z-ACHOSDIV</v>
          </cell>
          <cell r="D28" t="str">
            <v>01. Acute</v>
          </cell>
          <cell r="E28">
            <v>0</v>
          </cell>
          <cell r="F28" t="str">
            <v xml:space="preserve">ELS versus items Specifically Funded by DoH </v>
          </cell>
          <cell r="G28">
            <v>9</v>
          </cell>
          <cell r="H28" t="str">
            <v>Acute Hospital Care</v>
          </cell>
          <cell r="I28" t="str">
            <v>Pay Estimates</v>
          </cell>
          <cell r="J28" t="str">
            <v>Unfunded Pay</v>
          </cell>
          <cell r="K28">
            <v>0</v>
          </cell>
          <cell r="L28">
            <v>0</v>
          </cell>
          <cell r="M28">
            <v>0</v>
          </cell>
          <cell r="N28">
            <v>0</v>
          </cell>
          <cell r="O28">
            <v>0</v>
          </cell>
          <cell r="P28">
            <v>0</v>
          </cell>
          <cell r="Q28">
            <v>0</v>
          </cell>
          <cell r="R28">
            <v>0</v>
          </cell>
          <cell r="S28">
            <v>0</v>
          </cell>
          <cell r="T28">
            <v>0</v>
          </cell>
        </row>
        <row r="29">
          <cell r="A29" t="str">
            <v>X3005</v>
          </cell>
          <cell r="B29" t="str">
            <v>1. Acute Operations</v>
          </cell>
          <cell r="C29" t="str">
            <v>Z-ACHOSDIV</v>
          </cell>
          <cell r="D29" t="str">
            <v>01. Acute</v>
          </cell>
          <cell r="E29">
            <v>0</v>
          </cell>
          <cell r="F29" t="str">
            <v xml:space="preserve">ELS versus items Specifically Funded by DoH </v>
          </cell>
          <cell r="G29">
            <v>9</v>
          </cell>
          <cell r="H29" t="str">
            <v>Acute Hospital Care</v>
          </cell>
          <cell r="I29" t="str">
            <v>Pay Estimates</v>
          </cell>
          <cell r="J29" t="str">
            <v>Unfunded Pay</v>
          </cell>
          <cell r="K29">
            <v>0</v>
          </cell>
          <cell r="L29">
            <v>0</v>
          </cell>
          <cell r="M29">
            <v>0</v>
          </cell>
          <cell r="N29">
            <v>0</v>
          </cell>
          <cell r="O29">
            <v>0</v>
          </cell>
          <cell r="P29">
            <v>0</v>
          </cell>
          <cell r="Q29">
            <v>0</v>
          </cell>
          <cell r="R29">
            <v>0</v>
          </cell>
          <cell r="S29">
            <v>0</v>
          </cell>
          <cell r="T29">
            <v>0</v>
          </cell>
        </row>
        <row r="30">
          <cell r="A30" t="str">
            <v>X1051</v>
          </cell>
          <cell r="B30" t="str">
            <v>1. Acute Operations</v>
          </cell>
          <cell r="C30" t="str">
            <v>Z-NHOPHEC</v>
          </cell>
          <cell r="D30" t="str">
            <v>02. NAS</v>
          </cell>
          <cell r="E30">
            <v>0</v>
          </cell>
          <cell r="F30" t="str">
            <v xml:space="preserve">DoH Funded items not matched to Final ELS Submission </v>
          </cell>
          <cell r="G30">
            <v>2</v>
          </cell>
          <cell r="H30" t="str">
            <v>National Ambulance Service</v>
          </cell>
          <cell r="I30" t="str">
            <v>Demographics</v>
          </cell>
          <cell r="J30" t="str">
            <v xml:space="preserve">Demographics National Ambulance Service </v>
          </cell>
          <cell r="K30">
            <v>0</v>
          </cell>
          <cell r="L30">
            <v>1.2758608282661101</v>
          </cell>
          <cell r="M30">
            <v>-1.2758608282661101</v>
          </cell>
          <cell r="N30">
            <v>0</v>
          </cell>
          <cell r="O30">
            <v>0.97824767503787979</v>
          </cell>
          <cell r="P30">
            <v>-0.97824767503787979</v>
          </cell>
          <cell r="Q30" t="str">
            <v>YES</v>
          </cell>
          <cell r="R30" t="str">
            <v>NO</v>
          </cell>
          <cell r="S30" t="str">
            <v>NO</v>
          </cell>
          <cell r="T30" t="str">
            <v>NO</v>
          </cell>
        </row>
        <row r="31">
          <cell r="A31" t="str">
            <v>X093</v>
          </cell>
          <cell r="B31" t="str">
            <v>1. Acute Operations</v>
          </cell>
          <cell r="C31" t="str">
            <v>Z-NHOPHEC</v>
          </cell>
          <cell r="D31" t="str">
            <v>02. NAS</v>
          </cell>
          <cell r="E31">
            <v>0</v>
          </cell>
          <cell r="F31" t="str">
            <v xml:space="preserve">ELS versus items Specifically Funded by DoH </v>
          </cell>
          <cell r="G31">
            <v>6</v>
          </cell>
          <cell r="H31" t="str">
            <v>National Ambulance Service</v>
          </cell>
          <cell r="I31" t="str">
            <v>ELS</v>
          </cell>
          <cell r="J31" t="str">
            <v>Medical Supplies ( cost and Volume - Activity &amp; prices driven )</v>
          </cell>
          <cell r="K31">
            <v>0.5</v>
          </cell>
          <cell r="L31">
            <v>0</v>
          </cell>
          <cell r="M31">
            <v>0.5</v>
          </cell>
          <cell r="N31">
            <v>0.5</v>
          </cell>
          <cell r="O31">
            <v>0</v>
          </cell>
          <cell r="P31">
            <v>0.5</v>
          </cell>
          <cell r="Q31" t="str">
            <v>YES</v>
          </cell>
          <cell r="R31" t="str">
            <v>NO</v>
          </cell>
          <cell r="S31" t="str">
            <v>NO</v>
          </cell>
          <cell r="T31" t="str">
            <v>NO</v>
          </cell>
        </row>
        <row r="32">
          <cell r="A32" t="str">
            <v>X094</v>
          </cell>
          <cell r="B32" t="str">
            <v>1. Acute Operations</v>
          </cell>
          <cell r="C32" t="str">
            <v>Z-NHOPHEC</v>
          </cell>
          <cell r="D32" t="str">
            <v>02. NAS</v>
          </cell>
          <cell r="E32">
            <v>0</v>
          </cell>
          <cell r="F32" t="str">
            <v xml:space="preserve">ELS versus items Specifically Funded by DoH </v>
          </cell>
          <cell r="G32">
            <v>6</v>
          </cell>
          <cell r="H32" t="str">
            <v>National Ambulance Service</v>
          </cell>
          <cell r="I32" t="str">
            <v>ELS</v>
          </cell>
          <cell r="J32" t="str">
            <v xml:space="preserve">New Buildings for Am, Bases </v>
          </cell>
          <cell r="K32">
            <v>0.5</v>
          </cell>
          <cell r="L32">
            <v>0</v>
          </cell>
          <cell r="M32">
            <v>0.5</v>
          </cell>
          <cell r="N32">
            <v>0.5</v>
          </cell>
          <cell r="O32">
            <v>0</v>
          </cell>
          <cell r="P32">
            <v>0.5</v>
          </cell>
          <cell r="Q32" t="str">
            <v>NO</v>
          </cell>
          <cell r="R32" t="str">
            <v>NO</v>
          </cell>
          <cell r="S32" t="str">
            <v>NO</v>
          </cell>
          <cell r="T32" t="str">
            <v>NO</v>
          </cell>
        </row>
        <row r="33">
          <cell r="A33" t="str">
            <v>X111</v>
          </cell>
          <cell r="B33" t="str">
            <v>1. Acute Operations</v>
          </cell>
          <cell r="C33" t="str">
            <v>Z-NHOPHEC</v>
          </cell>
          <cell r="D33" t="str">
            <v>02. NAS</v>
          </cell>
          <cell r="E33">
            <v>0</v>
          </cell>
          <cell r="F33" t="str">
            <v xml:space="preserve">ELS versus items Specifically Funded by DoH </v>
          </cell>
          <cell r="G33">
            <v>6</v>
          </cell>
          <cell r="H33" t="str">
            <v>National Ambulance Service</v>
          </cell>
          <cell r="I33" t="str">
            <v>ELS</v>
          </cell>
          <cell r="J33" t="str">
            <v xml:space="preserve">Ict Recurring &amp; Cyber Security Measures &amp; replacement of obolete radios </v>
          </cell>
          <cell r="K33">
            <v>0.75</v>
          </cell>
          <cell r="L33">
            <v>0</v>
          </cell>
          <cell r="M33">
            <v>0.75</v>
          </cell>
          <cell r="N33">
            <v>0.75</v>
          </cell>
          <cell r="O33">
            <v>0</v>
          </cell>
          <cell r="P33">
            <v>0.75</v>
          </cell>
          <cell r="Q33" t="str">
            <v>YES</v>
          </cell>
          <cell r="R33" t="str">
            <v>NO</v>
          </cell>
          <cell r="S33" t="str">
            <v>NO</v>
          </cell>
          <cell r="T33" t="str">
            <v>NO</v>
          </cell>
        </row>
        <row r="34">
          <cell r="A34" t="str">
            <v>X133</v>
          </cell>
          <cell r="B34" t="str">
            <v>1. Acute Operations</v>
          </cell>
          <cell r="C34" t="str">
            <v>Z-NHOPHEC</v>
          </cell>
          <cell r="D34" t="str">
            <v>02. NAS</v>
          </cell>
          <cell r="E34">
            <v>0</v>
          </cell>
          <cell r="F34" t="str">
            <v xml:space="preserve">ELS versus items Specifically Funded by DoH </v>
          </cell>
          <cell r="G34">
            <v>6</v>
          </cell>
          <cell r="H34" t="str">
            <v>National Ambulance Service</v>
          </cell>
          <cell r="I34" t="str">
            <v>ELS</v>
          </cell>
          <cell r="J34" t="str">
            <v xml:space="preserve">Vehicle Maintenace &amp; Fuel costs including veh comms devices </v>
          </cell>
          <cell r="K34">
            <v>1.5</v>
          </cell>
          <cell r="L34">
            <v>0</v>
          </cell>
          <cell r="M34">
            <v>1.5</v>
          </cell>
          <cell r="N34">
            <v>1.5</v>
          </cell>
          <cell r="O34">
            <v>0</v>
          </cell>
          <cell r="P34">
            <v>1.5</v>
          </cell>
          <cell r="Q34" t="str">
            <v>YES</v>
          </cell>
          <cell r="R34" t="str">
            <v>NO</v>
          </cell>
          <cell r="S34" t="str">
            <v>NO</v>
          </cell>
          <cell r="T34" t="str">
            <v>NO</v>
          </cell>
        </row>
        <row r="35">
          <cell r="A35" t="str">
            <v>X4050</v>
          </cell>
          <cell r="B35" t="str">
            <v>1. Acute Operations</v>
          </cell>
          <cell r="C35" t="str">
            <v>Z-NHOPHEC</v>
          </cell>
          <cell r="D35" t="str">
            <v>02. NAS</v>
          </cell>
          <cell r="E35">
            <v>0</v>
          </cell>
          <cell r="F35" t="str">
            <v xml:space="preserve">ELS versus items Specifically Funded by DoH </v>
          </cell>
          <cell r="G35">
            <v>9</v>
          </cell>
          <cell r="H35" t="str">
            <v>National Ambulance Service</v>
          </cell>
          <cell r="I35" t="str">
            <v>Pay Estimates</v>
          </cell>
          <cell r="J35" t="str">
            <v>Unfunded Pay</v>
          </cell>
          <cell r="K35">
            <v>0</v>
          </cell>
          <cell r="L35">
            <v>0</v>
          </cell>
          <cell r="M35">
            <v>0</v>
          </cell>
          <cell r="N35">
            <v>0</v>
          </cell>
          <cell r="O35">
            <v>0</v>
          </cell>
          <cell r="P35">
            <v>0</v>
          </cell>
          <cell r="Q35">
            <v>0</v>
          </cell>
          <cell r="R35">
            <v>0</v>
          </cell>
          <cell r="S35">
            <v>0</v>
          </cell>
          <cell r="T35">
            <v>0</v>
          </cell>
        </row>
        <row r="36">
          <cell r="A36" t="str">
            <v>X3006</v>
          </cell>
          <cell r="B36" t="str">
            <v>1. Acute Operations</v>
          </cell>
          <cell r="C36" t="str">
            <v>Z-NHOPHEC</v>
          </cell>
          <cell r="D36" t="str">
            <v>02. NAS</v>
          </cell>
          <cell r="E36">
            <v>0</v>
          </cell>
          <cell r="F36" t="str">
            <v xml:space="preserve">ELS versus items Specifically Funded by DoH </v>
          </cell>
          <cell r="G36">
            <v>9</v>
          </cell>
          <cell r="H36" t="str">
            <v>National Ambulance Service</v>
          </cell>
          <cell r="I36" t="str">
            <v>Pay Estimates</v>
          </cell>
          <cell r="J36" t="str">
            <v>Unfunded Pay</v>
          </cell>
          <cell r="K36">
            <v>0</v>
          </cell>
          <cell r="L36">
            <v>0</v>
          </cell>
          <cell r="M36">
            <v>0</v>
          </cell>
          <cell r="N36">
            <v>0</v>
          </cell>
          <cell r="O36">
            <v>0</v>
          </cell>
          <cell r="P36">
            <v>0</v>
          </cell>
          <cell r="Q36">
            <v>0</v>
          </cell>
          <cell r="R36">
            <v>0</v>
          </cell>
          <cell r="S36">
            <v>0</v>
          </cell>
          <cell r="T36">
            <v>0</v>
          </cell>
        </row>
        <row r="37">
          <cell r="A37" t="str">
            <v>X3007</v>
          </cell>
          <cell r="B37" t="str">
            <v>1. Acute Operations</v>
          </cell>
          <cell r="C37" t="str">
            <v>Z-NHOPHEC</v>
          </cell>
          <cell r="D37" t="str">
            <v>02. NAS</v>
          </cell>
          <cell r="E37">
            <v>0</v>
          </cell>
          <cell r="F37" t="str">
            <v xml:space="preserve">ELS versus items Specifically Funded by DoH </v>
          </cell>
          <cell r="G37">
            <v>9</v>
          </cell>
          <cell r="H37" t="str">
            <v>National Ambulance Service</v>
          </cell>
          <cell r="I37" t="str">
            <v>Pay Estimates</v>
          </cell>
          <cell r="J37" t="str">
            <v>Unfunded Pay</v>
          </cell>
          <cell r="K37">
            <v>0</v>
          </cell>
          <cell r="L37">
            <v>0</v>
          </cell>
          <cell r="M37">
            <v>0</v>
          </cell>
          <cell r="N37">
            <v>0</v>
          </cell>
          <cell r="O37">
            <v>0</v>
          </cell>
          <cell r="P37">
            <v>0</v>
          </cell>
          <cell r="Q37">
            <v>0</v>
          </cell>
          <cell r="R37">
            <v>0</v>
          </cell>
          <cell r="S37">
            <v>0</v>
          </cell>
          <cell r="T37">
            <v>0</v>
          </cell>
        </row>
        <row r="38">
          <cell r="A38" t="str">
            <v>X3008</v>
          </cell>
          <cell r="B38" t="str">
            <v>1. Acute Operations</v>
          </cell>
          <cell r="C38" t="str">
            <v>Z-NHOPHEC</v>
          </cell>
          <cell r="D38" t="str">
            <v>02. NAS</v>
          </cell>
          <cell r="E38">
            <v>0</v>
          </cell>
          <cell r="F38" t="str">
            <v xml:space="preserve">ELS versus items Specifically Funded by DoH </v>
          </cell>
          <cell r="G38">
            <v>9</v>
          </cell>
          <cell r="H38" t="str">
            <v>National Ambulance Service</v>
          </cell>
          <cell r="I38" t="str">
            <v>Pay Estimates</v>
          </cell>
          <cell r="J38" t="str">
            <v>Unfunded Pay</v>
          </cell>
          <cell r="K38">
            <v>0</v>
          </cell>
          <cell r="L38">
            <v>0</v>
          </cell>
          <cell r="M38">
            <v>0</v>
          </cell>
          <cell r="N38">
            <v>0</v>
          </cell>
          <cell r="O38">
            <v>0</v>
          </cell>
          <cell r="P38">
            <v>0</v>
          </cell>
          <cell r="Q38">
            <v>0</v>
          </cell>
          <cell r="R38">
            <v>0</v>
          </cell>
          <cell r="S38">
            <v>0</v>
          </cell>
          <cell r="T38">
            <v>0</v>
          </cell>
        </row>
        <row r="39">
          <cell r="A39" t="str">
            <v>X019</v>
          </cell>
          <cell r="B39" t="str">
            <v>3. Community</v>
          </cell>
          <cell r="C39" t="str">
            <v>Z-PRIMCARE</v>
          </cell>
          <cell r="D39" t="str">
            <v>04.1 Primary Care</v>
          </cell>
          <cell r="E39">
            <v>0</v>
          </cell>
          <cell r="F39" t="str">
            <v xml:space="preserve">ELS versus items Specifically Funded by DoH </v>
          </cell>
          <cell r="G39">
            <v>2</v>
          </cell>
          <cell r="H39" t="str">
            <v>Primary Care</v>
          </cell>
          <cell r="I39" t="str">
            <v>Demographics</v>
          </cell>
          <cell r="J39" t="str">
            <v>Central Demographics Paper</v>
          </cell>
          <cell r="K39">
            <v>8</v>
          </cell>
          <cell r="L39">
            <v>9.3000000000000007</v>
          </cell>
          <cell r="M39">
            <v>-1.3000000000000007</v>
          </cell>
          <cell r="N39">
            <v>8</v>
          </cell>
          <cell r="O39">
            <v>7.1306393113550062</v>
          </cell>
          <cell r="P39">
            <v>0.86936068864499383</v>
          </cell>
          <cell r="Q39" t="str">
            <v>YES</v>
          </cell>
          <cell r="R39" t="str">
            <v>NO</v>
          </cell>
          <cell r="S39" t="str">
            <v>NO</v>
          </cell>
          <cell r="T39" t="str">
            <v>YES</v>
          </cell>
        </row>
        <row r="40">
          <cell r="A40" t="str">
            <v>X037</v>
          </cell>
          <cell r="B40" t="str">
            <v>3. Community</v>
          </cell>
          <cell r="C40" t="str">
            <v>Z-PRIMCARE</v>
          </cell>
          <cell r="D40" t="str">
            <v>04.1 Primary Care</v>
          </cell>
          <cell r="E40">
            <v>0</v>
          </cell>
          <cell r="F40" t="str">
            <v xml:space="preserve">ELS versus items Specifically Funded by DoH </v>
          </cell>
          <cell r="G40">
            <v>6</v>
          </cell>
          <cell r="H40" t="str">
            <v>Primary Care</v>
          </cell>
          <cell r="I40" t="str">
            <v>ELS</v>
          </cell>
          <cell r="J40" t="str">
            <v>Paediatric Home Care Packages - Non Pay Costs CHO 5</v>
          </cell>
          <cell r="K40">
            <v>0.03</v>
          </cell>
          <cell r="L40">
            <v>0</v>
          </cell>
          <cell r="M40">
            <v>0.03</v>
          </cell>
          <cell r="N40">
            <v>0.03</v>
          </cell>
          <cell r="O40">
            <v>0</v>
          </cell>
          <cell r="P40">
            <v>0.03</v>
          </cell>
          <cell r="Q40" t="str">
            <v>YES</v>
          </cell>
          <cell r="R40" t="str">
            <v>NO</v>
          </cell>
          <cell r="S40" t="str">
            <v>NO</v>
          </cell>
          <cell r="T40" t="str">
            <v>NO</v>
          </cell>
        </row>
        <row r="41">
          <cell r="A41" t="str">
            <v>X038</v>
          </cell>
          <cell r="B41" t="str">
            <v>3. Community</v>
          </cell>
          <cell r="C41" t="str">
            <v>Z-PRIMCARE</v>
          </cell>
          <cell r="D41" t="str">
            <v>04.1 Primary Care</v>
          </cell>
          <cell r="E41">
            <v>0</v>
          </cell>
          <cell r="F41" t="str">
            <v xml:space="preserve">ELS versus items Specifically Funded by DoH </v>
          </cell>
          <cell r="G41">
            <v>6</v>
          </cell>
          <cell r="H41" t="str">
            <v>Primary Care</v>
          </cell>
          <cell r="I41" t="str">
            <v>ELS</v>
          </cell>
          <cell r="J41" t="str">
            <v xml:space="preserve">CHO 1  Helicopter transport to Tory Island additional cost due to Brexit </v>
          </cell>
          <cell r="K41">
            <v>0.03</v>
          </cell>
          <cell r="L41">
            <v>0</v>
          </cell>
          <cell r="M41">
            <v>0.03</v>
          </cell>
          <cell r="N41">
            <v>0.03</v>
          </cell>
          <cell r="O41">
            <v>0</v>
          </cell>
          <cell r="P41">
            <v>0.03</v>
          </cell>
          <cell r="Q41" t="str">
            <v>YES</v>
          </cell>
          <cell r="R41" t="str">
            <v>NO</v>
          </cell>
          <cell r="S41" t="str">
            <v>NO</v>
          </cell>
          <cell r="T41" t="str">
            <v>NO</v>
          </cell>
        </row>
        <row r="42">
          <cell r="A42" t="str">
            <v>X044</v>
          </cell>
          <cell r="B42" t="str">
            <v>3. Community</v>
          </cell>
          <cell r="C42" t="str">
            <v>Z-PRIMCARE</v>
          </cell>
          <cell r="D42" t="str">
            <v>04.1 Primary Care</v>
          </cell>
          <cell r="E42">
            <v>0</v>
          </cell>
          <cell r="F42" t="str">
            <v xml:space="preserve">ELS versus items Specifically Funded by DoH </v>
          </cell>
          <cell r="G42">
            <v>6</v>
          </cell>
          <cell r="H42" t="str">
            <v>Primary Care</v>
          </cell>
          <cell r="I42" t="str">
            <v>ELS</v>
          </cell>
          <cell r="J42" t="str">
            <v>Mandatory Training CHO 1</v>
          </cell>
          <cell r="K42">
            <v>0.05</v>
          </cell>
          <cell r="L42">
            <v>0</v>
          </cell>
          <cell r="M42">
            <v>0.05</v>
          </cell>
          <cell r="N42">
            <v>0.05</v>
          </cell>
          <cell r="O42">
            <v>0</v>
          </cell>
          <cell r="P42">
            <v>0.05</v>
          </cell>
          <cell r="Q42" t="str">
            <v>YES</v>
          </cell>
          <cell r="R42" t="str">
            <v>NO</v>
          </cell>
          <cell r="S42" t="str">
            <v>NO</v>
          </cell>
          <cell r="T42" t="str">
            <v>NO</v>
          </cell>
        </row>
        <row r="43">
          <cell r="A43" t="str">
            <v>X047</v>
          </cell>
          <cell r="B43" t="str">
            <v>3. Community</v>
          </cell>
          <cell r="C43" t="str">
            <v>Z-PRIMCARE</v>
          </cell>
          <cell r="D43" t="str">
            <v>04.1 Primary Care</v>
          </cell>
          <cell r="E43">
            <v>0</v>
          </cell>
          <cell r="F43" t="str">
            <v xml:space="preserve">ELS versus items Specifically Funded by DoH </v>
          </cell>
          <cell r="G43">
            <v>6</v>
          </cell>
          <cell r="H43" t="str">
            <v>Primary Care</v>
          </cell>
          <cell r="I43" t="str">
            <v>ELS</v>
          </cell>
          <cell r="J43" t="str">
            <v>Dental Services - Decontamination Units CHO 5</v>
          </cell>
          <cell r="K43">
            <v>0.06</v>
          </cell>
          <cell r="L43">
            <v>0</v>
          </cell>
          <cell r="M43">
            <v>0.06</v>
          </cell>
          <cell r="N43">
            <v>0.06</v>
          </cell>
          <cell r="O43">
            <v>0</v>
          </cell>
          <cell r="P43">
            <v>0.06</v>
          </cell>
          <cell r="Q43" t="str">
            <v>YES</v>
          </cell>
          <cell r="R43" t="str">
            <v>NO</v>
          </cell>
          <cell r="S43" t="str">
            <v>NO</v>
          </cell>
          <cell r="T43" t="str">
            <v>NO</v>
          </cell>
        </row>
        <row r="44">
          <cell r="A44" t="str">
            <v>X048</v>
          </cell>
          <cell r="B44" t="str">
            <v>3. Community</v>
          </cell>
          <cell r="C44" t="str">
            <v>Z-PRIMCARE</v>
          </cell>
          <cell r="D44" t="str">
            <v>04.1 Primary Care</v>
          </cell>
          <cell r="E44">
            <v>0</v>
          </cell>
          <cell r="F44" t="str">
            <v xml:space="preserve">ELS versus items Specifically Funded by DoH </v>
          </cell>
          <cell r="G44">
            <v>6</v>
          </cell>
          <cell r="H44" t="str">
            <v>Primary Care</v>
          </cell>
          <cell r="I44" t="str">
            <v>ELS</v>
          </cell>
          <cell r="J44" t="str">
            <v>Single Use Instruments in Podiatry to comply with IPC standards CHO 1</v>
          </cell>
          <cell r="K44">
            <v>6.0999999999999999E-2</v>
          </cell>
          <cell r="L44">
            <v>0</v>
          </cell>
          <cell r="M44">
            <v>6.0999999999999999E-2</v>
          </cell>
          <cell r="N44">
            <v>6.0999999999999999E-2</v>
          </cell>
          <cell r="O44">
            <v>0</v>
          </cell>
          <cell r="P44">
            <v>6.0999999999999999E-2</v>
          </cell>
          <cell r="Q44" t="str">
            <v>YES</v>
          </cell>
          <cell r="R44" t="str">
            <v>NO</v>
          </cell>
          <cell r="S44" t="str">
            <v>NO</v>
          </cell>
          <cell r="T44" t="str">
            <v>NO</v>
          </cell>
        </row>
        <row r="45">
          <cell r="A45" t="str">
            <v>X051</v>
          </cell>
          <cell r="B45" t="str">
            <v>3. Community</v>
          </cell>
          <cell r="C45" t="str">
            <v>Z-PRIMCARE</v>
          </cell>
          <cell r="D45" t="str">
            <v>04.1 Primary Care</v>
          </cell>
          <cell r="E45">
            <v>0</v>
          </cell>
          <cell r="F45" t="str">
            <v xml:space="preserve">ELS versus items Specifically Funded by DoH </v>
          </cell>
          <cell r="G45">
            <v>6</v>
          </cell>
          <cell r="H45" t="str">
            <v>Primary Care</v>
          </cell>
          <cell r="I45" t="str">
            <v>ELS</v>
          </cell>
          <cell r="J45" t="str">
            <v>Governance of Paediatric Home Care Packages CHO 5</v>
          </cell>
          <cell r="K45">
            <v>7.0000000000000007E-2</v>
          </cell>
          <cell r="L45">
            <v>0</v>
          </cell>
          <cell r="M45">
            <v>7.0000000000000007E-2</v>
          </cell>
          <cell r="N45">
            <v>7.0000000000000007E-2</v>
          </cell>
          <cell r="O45">
            <v>0</v>
          </cell>
          <cell r="P45">
            <v>7.0000000000000007E-2</v>
          </cell>
          <cell r="Q45" t="str">
            <v>YES</v>
          </cell>
          <cell r="R45" t="str">
            <v>NO</v>
          </cell>
          <cell r="S45" t="str">
            <v>NO</v>
          </cell>
          <cell r="T45" t="str">
            <v>NO</v>
          </cell>
        </row>
        <row r="46">
          <cell r="A46" t="str">
            <v>X054</v>
          </cell>
          <cell r="B46" t="str">
            <v>3. Community</v>
          </cell>
          <cell r="C46" t="str">
            <v>Z-PRIMCARE</v>
          </cell>
          <cell r="D46" t="str">
            <v>04.1 Primary Care</v>
          </cell>
          <cell r="E46">
            <v>0</v>
          </cell>
          <cell r="F46" t="str">
            <v xml:space="preserve">ELS versus items Specifically Funded by DoH </v>
          </cell>
          <cell r="G46">
            <v>6</v>
          </cell>
          <cell r="H46" t="str">
            <v>Primary Care</v>
          </cell>
          <cell r="I46" t="str">
            <v>ELS</v>
          </cell>
          <cell r="J46" t="str">
            <v>Rental cost for port cabin in Rathkeale &amp; Southill</v>
          </cell>
          <cell r="K46">
            <v>0.1</v>
          </cell>
          <cell r="L46">
            <v>0</v>
          </cell>
          <cell r="M46">
            <v>0.1</v>
          </cell>
          <cell r="N46">
            <v>0.1</v>
          </cell>
          <cell r="O46">
            <v>0</v>
          </cell>
          <cell r="P46">
            <v>0.1</v>
          </cell>
          <cell r="Q46" t="str">
            <v>YES</v>
          </cell>
          <cell r="R46" t="str">
            <v>NO</v>
          </cell>
          <cell r="S46" t="str">
            <v>NO</v>
          </cell>
          <cell r="T46" t="str">
            <v>NO</v>
          </cell>
        </row>
        <row r="47">
          <cell r="A47" t="str">
            <v>X062</v>
          </cell>
          <cell r="B47" t="str">
            <v>3. Community</v>
          </cell>
          <cell r="C47" t="str">
            <v>Z-PRIMCARE</v>
          </cell>
          <cell r="D47" t="str">
            <v>04.1 Primary Care</v>
          </cell>
          <cell r="E47">
            <v>0</v>
          </cell>
          <cell r="F47" t="str">
            <v xml:space="preserve">ELS versus items Specifically Funded by DoH </v>
          </cell>
          <cell r="G47">
            <v>6</v>
          </cell>
          <cell r="H47" t="str">
            <v>Primary Care</v>
          </cell>
          <cell r="I47" t="str">
            <v>ELS</v>
          </cell>
          <cell r="J47" t="str">
            <v xml:space="preserve">Diabetes Federation of Ireland CHO 1 - replacement of funding provided </v>
          </cell>
          <cell r="K47">
            <v>0.16500000000000001</v>
          </cell>
          <cell r="L47">
            <v>0</v>
          </cell>
          <cell r="M47">
            <v>0.16500000000000001</v>
          </cell>
          <cell r="N47">
            <v>0.16500000000000001</v>
          </cell>
          <cell r="O47">
            <v>0</v>
          </cell>
          <cell r="P47">
            <v>0.16500000000000001</v>
          </cell>
          <cell r="Q47" t="str">
            <v>YES</v>
          </cell>
          <cell r="R47" t="str">
            <v>NO</v>
          </cell>
          <cell r="S47" t="str">
            <v>NO</v>
          </cell>
          <cell r="T47" t="str">
            <v>NO</v>
          </cell>
        </row>
        <row r="48">
          <cell r="A48" t="str">
            <v>X066</v>
          </cell>
          <cell r="B48" t="str">
            <v>3. Community</v>
          </cell>
          <cell r="C48" t="str">
            <v>Z-PRIMCARE</v>
          </cell>
          <cell r="D48" t="str">
            <v>04.1 Primary Care</v>
          </cell>
          <cell r="E48">
            <v>0</v>
          </cell>
          <cell r="F48" t="str">
            <v xml:space="preserve">ELS versus items Specifically Funded by DoH </v>
          </cell>
          <cell r="G48">
            <v>6</v>
          </cell>
          <cell r="H48" t="str">
            <v>Primary Care</v>
          </cell>
          <cell r="I48" t="str">
            <v>ELS</v>
          </cell>
          <cell r="J48" t="str">
            <v>Computer Cost Inflation</v>
          </cell>
          <cell r="K48">
            <v>0.19</v>
          </cell>
          <cell r="L48">
            <v>0</v>
          </cell>
          <cell r="M48">
            <v>0.19</v>
          </cell>
          <cell r="N48">
            <v>0.19</v>
          </cell>
          <cell r="O48">
            <v>0</v>
          </cell>
          <cell r="P48">
            <v>0.19</v>
          </cell>
          <cell r="Q48" t="str">
            <v>NO</v>
          </cell>
          <cell r="R48" t="str">
            <v>NO</v>
          </cell>
          <cell r="S48" t="str">
            <v>NO</v>
          </cell>
          <cell r="T48" t="str">
            <v>NO</v>
          </cell>
        </row>
        <row r="49">
          <cell r="A49" t="str">
            <v>X069</v>
          </cell>
          <cell r="B49" t="str">
            <v>3. Community</v>
          </cell>
          <cell r="C49" t="str">
            <v>Z-PRIMCARE</v>
          </cell>
          <cell r="D49" t="str">
            <v>04.1 Primary Care</v>
          </cell>
          <cell r="E49">
            <v>0</v>
          </cell>
          <cell r="F49" t="str">
            <v xml:space="preserve">ELS versus items Specifically Funded by DoH </v>
          </cell>
          <cell r="G49">
            <v>6</v>
          </cell>
          <cell r="H49" t="str">
            <v>Primary Care</v>
          </cell>
          <cell r="I49" t="str">
            <v>ELS</v>
          </cell>
          <cell r="J49" t="str">
            <v>U65 Home Care Packages CHO 5</v>
          </cell>
          <cell r="K49">
            <v>0.19999999999999998</v>
          </cell>
          <cell r="L49">
            <v>0</v>
          </cell>
          <cell r="M49">
            <v>0.19999999999999998</v>
          </cell>
          <cell r="N49">
            <v>0.19999999999999998</v>
          </cell>
          <cell r="O49">
            <v>0</v>
          </cell>
          <cell r="P49">
            <v>0.19999999999999998</v>
          </cell>
          <cell r="Q49" t="str">
            <v>YES</v>
          </cell>
          <cell r="R49" t="str">
            <v>NO</v>
          </cell>
          <cell r="S49" t="str">
            <v>NO</v>
          </cell>
          <cell r="T49" t="str">
            <v>NO</v>
          </cell>
        </row>
        <row r="50">
          <cell r="A50" t="str">
            <v>X070</v>
          </cell>
          <cell r="B50" t="str">
            <v>3. Community</v>
          </cell>
          <cell r="C50" t="str">
            <v>Z-PRIMCARE</v>
          </cell>
          <cell r="D50" t="str">
            <v>04.1 Primary Care</v>
          </cell>
          <cell r="E50">
            <v>0</v>
          </cell>
          <cell r="F50" t="str">
            <v xml:space="preserve">ELS versus items Specifically Funded by DoH </v>
          </cell>
          <cell r="G50">
            <v>6</v>
          </cell>
          <cell r="H50" t="str">
            <v>Primary Care</v>
          </cell>
          <cell r="I50" t="str">
            <v>ELS</v>
          </cell>
          <cell r="J50" t="str">
            <v>Orthodontic shortfall CHO 5</v>
          </cell>
          <cell r="K50">
            <v>0.2</v>
          </cell>
          <cell r="L50">
            <v>0</v>
          </cell>
          <cell r="M50">
            <v>0.2</v>
          </cell>
          <cell r="N50">
            <v>0.2</v>
          </cell>
          <cell r="O50">
            <v>0</v>
          </cell>
          <cell r="P50">
            <v>0.2</v>
          </cell>
          <cell r="Q50" t="str">
            <v>YES</v>
          </cell>
          <cell r="R50" t="str">
            <v>NO</v>
          </cell>
          <cell r="S50" t="str">
            <v>NO</v>
          </cell>
          <cell r="T50" t="str">
            <v>NO</v>
          </cell>
        </row>
        <row r="51">
          <cell r="A51" t="str">
            <v>X076</v>
          </cell>
          <cell r="B51" t="str">
            <v>3. Community</v>
          </cell>
          <cell r="C51" t="str">
            <v>Z-PRIMCARE</v>
          </cell>
          <cell r="D51" t="str">
            <v>04.1 Primary Care</v>
          </cell>
          <cell r="E51">
            <v>0</v>
          </cell>
          <cell r="F51" t="str">
            <v xml:space="preserve">ELS versus items Specifically Funded by DoH </v>
          </cell>
          <cell r="G51">
            <v>6</v>
          </cell>
          <cell r="H51" t="str">
            <v>Primary Care</v>
          </cell>
          <cell r="I51" t="str">
            <v>ELS</v>
          </cell>
          <cell r="J51" t="str">
            <v>Costs associated with filling of GP vacancies arising in 2022 with Locum Agency Staff CHO 2</v>
          </cell>
          <cell r="K51">
            <v>0.25</v>
          </cell>
          <cell r="L51">
            <v>0</v>
          </cell>
          <cell r="M51">
            <v>0.25</v>
          </cell>
          <cell r="N51">
            <v>0.25</v>
          </cell>
          <cell r="O51">
            <v>0</v>
          </cell>
          <cell r="P51">
            <v>0.25</v>
          </cell>
          <cell r="Q51" t="str">
            <v>YES</v>
          </cell>
          <cell r="R51" t="str">
            <v>NO</v>
          </cell>
          <cell r="S51" t="str">
            <v>NO</v>
          </cell>
          <cell r="T51" t="str">
            <v>NO</v>
          </cell>
        </row>
        <row r="52">
          <cell r="A52" t="str">
            <v>X077</v>
          </cell>
          <cell r="B52" t="str">
            <v>3. Community</v>
          </cell>
          <cell r="C52" t="str">
            <v>Z-PRIMCARE</v>
          </cell>
          <cell r="D52" t="str">
            <v>04.1 Primary Care</v>
          </cell>
          <cell r="E52">
            <v>0</v>
          </cell>
          <cell r="F52" t="str">
            <v xml:space="preserve">ELS versus items Specifically Funded by DoH </v>
          </cell>
          <cell r="G52">
            <v>6</v>
          </cell>
          <cell r="H52" t="str">
            <v>Primary Care</v>
          </cell>
          <cell r="I52" t="str">
            <v>ELS</v>
          </cell>
          <cell r="J52" t="str">
            <v>Delivery of Managed packages of care to 8 Spinal Injury patients requiring Neurogenic Bowel care within CHO 2</v>
          </cell>
          <cell r="K52">
            <v>0.25</v>
          </cell>
          <cell r="L52">
            <v>0</v>
          </cell>
          <cell r="M52">
            <v>0.25</v>
          </cell>
          <cell r="N52">
            <v>0.25</v>
          </cell>
          <cell r="O52">
            <v>0</v>
          </cell>
          <cell r="P52">
            <v>0.25</v>
          </cell>
          <cell r="Q52" t="str">
            <v>YES</v>
          </cell>
          <cell r="R52" t="str">
            <v>NO</v>
          </cell>
          <cell r="S52" t="str">
            <v>NO</v>
          </cell>
          <cell r="T52" t="str">
            <v>NO</v>
          </cell>
        </row>
        <row r="53">
          <cell r="A53" t="str">
            <v>X091</v>
          </cell>
          <cell r="B53" t="str">
            <v>3. Community</v>
          </cell>
          <cell r="C53" t="str">
            <v>Z-PRIMCARE</v>
          </cell>
          <cell r="D53" t="str">
            <v>04.1 Primary Care</v>
          </cell>
          <cell r="E53">
            <v>0</v>
          </cell>
          <cell r="F53" t="str">
            <v xml:space="preserve">ELS versus items Specifically Funded by DoH </v>
          </cell>
          <cell r="G53">
            <v>6</v>
          </cell>
          <cell r="H53" t="str">
            <v>Primary Care</v>
          </cell>
          <cell r="I53" t="str">
            <v>ELS</v>
          </cell>
          <cell r="J53" t="str">
            <v>Diabetes Federation of Ireland CHO 4</v>
          </cell>
          <cell r="K53">
            <v>0.4</v>
          </cell>
          <cell r="L53">
            <v>0</v>
          </cell>
          <cell r="M53">
            <v>0.4</v>
          </cell>
          <cell r="N53">
            <v>0.4</v>
          </cell>
          <cell r="O53">
            <v>0</v>
          </cell>
          <cell r="P53">
            <v>0.4</v>
          </cell>
          <cell r="Q53" t="str">
            <v>YES</v>
          </cell>
          <cell r="R53" t="str">
            <v>NO</v>
          </cell>
          <cell r="S53" t="str">
            <v>NO</v>
          </cell>
          <cell r="T53" t="str">
            <v>NO</v>
          </cell>
        </row>
        <row r="54">
          <cell r="A54" t="str">
            <v>X092</v>
          </cell>
          <cell r="B54" t="str">
            <v>3. Community</v>
          </cell>
          <cell r="C54" t="str">
            <v>Z-PRIMCARE</v>
          </cell>
          <cell r="D54" t="str">
            <v>04.1 Primary Care</v>
          </cell>
          <cell r="E54">
            <v>0</v>
          </cell>
          <cell r="F54" t="str">
            <v xml:space="preserve">ELS versus items Specifically Funded by DoH </v>
          </cell>
          <cell r="G54">
            <v>6</v>
          </cell>
          <cell r="H54" t="str">
            <v>Primary Care</v>
          </cell>
          <cell r="I54" t="str">
            <v>ELS</v>
          </cell>
          <cell r="J54" t="str">
            <v xml:space="preserve">Accomodation costs CHO 1 </v>
          </cell>
          <cell r="K54">
            <v>0.4</v>
          </cell>
          <cell r="L54">
            <v>0</v>
          </cell>
          <cell r="M54">
            <v>0.4</v>
          </cell>
          <cell r="N54">
            <v>0.4</v>
          </cell>
          <cell r="O54">
            <v>0</v>
          </cell>
          <cell r="P54">
            <v>0.4</v>
          </cell>
          <cell r="Q54" t="str">
            <v>YES</v>
          </cell>
          <cell r="R54" t="str">
            <v>NO</v>
          </cell>
          <cell r="S54" t="str">
            <v>NO</v>
          </cell>
          <cell r="T54" t="str">
            <v>NO</v>
          </cell>
        </row>
        <row r="55">
          <cell r="A55" t="str">
            <v>X095</v>
          </cell>
          <cell r="B55" t="str">
            <v>3. Community</v>
          </cell>
          <cell r="C55" t="str">
            <v>Z-PRIMCARE</v>
          </cell>
          <cell r="D55" t="str">
            <v>04.1 Primary Care</v>
          </cell>
          <cell r="E55">
            <v>0</v>
          </cell>
          <cell r="F55" t="str">
            <v xml:space="preserve">ELS versus items Specifically Funded by DoH </v>
          </cell>
          <cell r="G55">
            <v>6</v>
          </cell>
          <cell r="H55" t="str">
            <v>Primary Care</v>
          </cell>
          <cell r="I55" t="str">
            <v>ELS</v>
          </cell>
          <cell r="J55" t="str">
            <v>Locum GP cover CHO 3</v>
          </cell>
          <cell r="K55">
            <v>0.5</v>
          </cell>
          <cell r="L55">
            <v>0</v>
          </cell>
          <cell r="M55">
            <v>0.5</v>
          </cell>
          <cell r="N55">
            <v>0.5</v>
          </cell>
          <cell r="O55">
            <v>0</v>
          </cell>
          <cell r="P55">
            <v>0.5</v>
          </cell>
          <cell r="Q55" t="str">
            <v>YES</v>
          </cell>
          <cell r="R55" t="str">
            <v>NO</v>
          </cell>
          <cell r="S55" t="str">
            <v>NO</v>
          </cell>
          <cell r="T55" t="str">
            <v>NO</v>
          </cell>
        </row>
        <row r="56">
          <cell r="A56" t="str">
            <v>X096</v>
          </cell>
          <cell r="B56" t="str">
            <v>3. Community</v>
          </cell>
          <cell r="C56" t="str">
            <v>Z-PRIMCARE</v>
          </cell>
          <cell r="D56" t="str">
            <v>04.1 Primary Care</v>
          </cell>
          <cell r="E56">
            <v>0</v>
          </cell>
          <cell r="F56" t="str">
            <v xml:space="preserve">ELS versus items Specifically Funded by DoH </v>
          </cell>
          <cell r="G56">
            <v>6</v>
          </cell>
          <cell r="H56" t="str">
            <v>Primary Care</v>
          </cell>
          <cell r="I56" t="str">
            <v>ELS</v>
          </cell>
          <cell r="J56" t="str">
            <v>Waste Disposal Service clinical  (CHO 1, 3,5)</v>
          </cell>
          <cell r="K56">
            <v>0.5</v>
          </cell>
          <cell r="L56">
            <v>0</v>
          </cell>
          <cell r="M56">
            <v>0.5</v>
          </cell>
          <cell r="N56">
            <v>0.5</v>
          </cell>
          <cell r="O56">
            <v>0</v>
          </cell>
          <cell r="P56">
            <v>0.5</v>
          </cell>
          <cell r="Q56" t="str">
            <v>YES</v>
          </cell>
          <cell r="R56" t="str">
            <v>NO</v>
          </cell>
          <cell r="S56" t="str">
            <v>NO</v>
          </cell>
          <cell r="T56" t="str">
            <v>NO</v>
          </cell>
        </row>
        <row r="57">
          <cell r="A57" t="str">
            <v>X106</v>
          </cell>
          <cell r="B57" t="str">
            <v>3. Community</v>
          </cell>
          <cell r="C57" t="str">
            <v>Z-PRIMCARE</v>
          </cell>
          <cell r="D57" t="str">
            <v>04.1 Primary Care</v>
          </cell>
          <cell r="E57">
            <v>0</v>
          </cell>
          <cell r="F57" t="str">
            <v xml:space="preserve">ELS versus items Specifically Funded by DoH </v>
          </cell>
          <cell r="G57">
            <v>6</v>
          </cell>
          <cell r="H57" t="str">
            <v>Primary Care</v>
          </cell>
          <cell r="I57" t="str">
            <v>ELS</v>
          </cell>
          <cell r="J57" t="str">
            <v>Incontinence Wear CHO 5</v>
          </cell>
          <cell r="K57">
            <v>0.6</v>
          </cell>
          <cell r="L57">
            <v>0</v>
          </cell>
          <cell r="M57">
            <v>0.6</v>
          </cell>
          <cell r="N57">
            <v>0.6</v>
          </cell>
          <cell r="O57">
            <v>0</v>
          </cell>
          <cell r="P57">
            <v>0.6</v>
          </cell>
          <cell r="Q57" t="str">
            <v>YES</v>
          </cell>
          <cell r="R57" t="str">
            <v>NO</v>
          </cell>
          <cell r="S57" t="str">
            <v>NO</v>
          </cell>
          <cell r="T57" t="str">
            <v>NO</v>
          </cell>
        </row>
        <row r="58">
          <cell r="A58" t="str">
            <v>X107</v>
          </cell>
          <cell r="B58" t="str">
            <v>3. Community</v>
          </cell>
          <cell r="C58" t="str">
            <v>Z-PRIMCARE</v>
          </cell>
          <cell r="D58" t="str">
            <v>04.1 Primary Care</v>
          </cell>
          <cell r="E58">
            <v>0</v>
          </cell>
          <cell r="F58" t="str">
            <v xml:space="preserve">ELS versus items Specifically Funded by DoH </v>
          </cell>
          <cell r="G58">
            <v>6</v>
          </cell>
          <cell r="H58" t="str">
            <v>Primary Care</v>
          </cell>
          <cell r="I58" t="str">
            <v>ELS</v>
          </cell>
          <cell r="J58" t="str">
            <v>GP in Charge Costs (over PCRS income) CHO 5</v>
          </cell>
          <cell r="K58">
            <v>0.6</v>
          </cell>
          <cell r="L58">
            <v>0</v>
          </cell>
          <cell r="M58">
            <v>0.6</v>
          </cell>
          <cell r="N58">
            <v>0.6</v>
          </cell>
          <cell r="O58">
            <v>0</v>
          </cell>
          <cell r="P58">
            <v>0.6</v>
          </cell>
          <cell r="Q58" t="str">
            <v>YES</v>
          </cell>
          <cell r="R58" t="str">
            <v>NO</v>
          </cell>
          <cell r="S58" t="str">
            <v>NO</v>
          </cell>
          <cell r="T58" t="str">
            <v>NO</v>
          </cell>
        </row>
        <row r="59">
          <cell r="A59" t="str">
            <v>X120</v>
          </cell>
          <cell r="B59" t="str">
            <v>3. Community</v>
          </cell>
          <cell r="C59" t="str">
            <v>Z-PRIMCARE</v>
          </cell>
          <cell r="D59" t="str">
            <v>04.1 Primary Care</v>
          </cell>
          <cell r="E59">
            <v>0</v>
          </cell>
          <cell r="F59" t="str">
            <v xml:space="preserve">ELS versus items Specifically Funded by DoH </v>
          </cell>
          <cell r="G59">
            <v>6</v>
          </cell>
          <cell r="H59" t="str">
            <v>Primary Care</v>
          </cell>
          <cell r="I59" t="str">
            <v>ELS</v>
          </cell>
          <cell r="J59" t="str">
            <v>Property Cost Inflation</v>
          </cell>
          <cell r="K59">
            <v>0.93400000000000005</v>
          </cell>
          <cell r="L59">
            <v>0</v>
          </cell>
          <cell r="M59">
            <v>0.93400000000000005</v>
          </cell>
          <cell r="N59">
            <v>0.93400000000000005</v>
          </cell>
          <cell r="O59">
            <v>0</v>
          </cell>
          <cell r="P59">
            <v>0.93400000000000005</v>
          </cell>
          <cell r="Q59" t="str">
            <v>YES</v>
          </cell>
          <cell r="R59" t="str">
            <v>NO</v>
          </cell>
          <cell r="S59" t="str">
            <v>NO</v>
          </cell>
          <cell r="T59" t="str">
            <v>NO</v>
          </cell>
        </row>
        <row r="60">
          <cell r="A60" t="str">
            <v>X126</v>
          </cell>
          <cell r="B60" t="str">
            <v>3. Community</v>
          </cell>
          <cell r="C60" t="str">
            <v>Z-PRIMCARE</v>
          </cell>
          <cell r="D60" t="str">
            <v>04.1 Primary Care</v>
          </cell>
          <cell r="E60">
            <v>0</v>
          </cell>
          <cell r="F60" t="str">
            <v xml:space="preserve">ELS versus items Specifically Funded by DoH </v>
          </cell>
          <cell r="G60">
            <v>6</v>
          </cell>
          <cell r="H60" t="str">
            <v>Primary Care</v>
          </cell>
          <cell r="I60" t="str">
            <v>ELS</v>
          </cell>
          <cell r="J60" t="str">
            <v xml:space="preserve">Medical and Surgical Supplies </v>
          </cell>
          <cell r="K60">
            <v>1.0901450356262201</v>
          </cell>
          <cell r="L60">
            <v>0</v>
          </cell>
          <cell r="M60">
            <v>1.0901450356262201</v>
          </cell>
          <cell r="N60">
            <v>1.0901450356262201</v>
          </cell>
          <cell r="O60">
            <v>0</v>
          </cell>
          <cell r="P60">
            <v>1.0901450356262201</v>
          </cell>
          <cell r="Q60" t="str">
            <v>YES</v>
          </cell>
          <cell r="R60" t="str">
            <v>NO</v>
          </cell>
          <cell r="S60" t="str">
            <v>NO</v>
          </cell>
          <cell r="T60" t="str">
            <v>NO</v>
          </cell>
        </row>
        <row r="61">
          <cell r="A61" t="str">
            <v>X130</v>
          </cell>
          <cell r="B61" t="str">
            <v>3. Community</v>
          </cell>
          <cell r="C61" t="str">
            <v>Z-PRIMCARE</v>
          </cell>
          <cell r="D61" t="str">
            <v>04.1 Primary Care</v>
          </cell>
          <cell r="E61">
            <v>0</v>
          </cell>
          <cell r="F61" t="str">
            <v xml:space="preserve">ELS versus items Specifically Funded by DoH </v>
          </cell>
          <cell r="G61">
            <v>6</v>
          </cell>
          <cell r="H61" t="str">
            <v>Primary Care</v>
          </cell>
          <cell r="I61" t="str">
            <v>ELS</v>
          </cell>
          <cell r="J61" t="str">
            <v xml:space="preserve">Paediatric Home Care packages </v>
          </cell>
          <cell r="K61">
            <v>1.294</v>
          </cell>
          <cell r="L61">
            <v>0</v>
          </cell>
          <cell r="M61">
            <v>1.294</v>
          </cell>
          <cell r="N61">
            <v>1.294</v>
          </cell>
          <cell r="O61">
            <v>0</v>
          </cell>
          <cell r="P61">
            <v>1.294</v>
          </cell>
          <cell r="Q61" t="str">
            <v>YES</v>
          </cell>
          <cell r="R61" t="str">
            <v>NO</v>
          </cell>
          <cell r="S61" t="str">
            <v>NO</v>
          </cell>
          <cell r="T61" t="str">
            <v>YES</v>
          </cell>
        </row>
        <row r="62">
          <cell r="A62" t="str">
            <v>X156</v>
          </cell>
          <cell r="B62" t="str">
            <v>3. Community</v>
          </cell>
          <cell r="C62" t="str">
            <v>Z-PRIMCARE</v>
          </cell>
          <cell r="D62" t="str">
            <v>04.1 Primary Care</v>
          </cell>
          <cell r="E62">
            <v>0</v>
          </cell>
          <cell r="F62" t="str">
            <v xml:space="preserve">ELS versus items Specifically Funded by DoH </v>
          </cell>
          <cell r="G62">
            <v>6</v>
          </cell>
          <cell r="H62" t="str">
            <v>Primary Care</v>
          </cell>
          <cell r="I62" t="str">
            <v>ELS</v>
          </cell>
          <cell r="J62" t="str">
            <v>Primary Care Leases</v>
          </cell>
          <cell r="K62">
            <v>9.9890000000000008</v>
          </cell>
          <cell r="L62">
            <v>0</v>
          </cell>
          <cell r="M62">
            <v>9.9890000000000008</v>
          </cell>
          <cell r="N62">
            <v>9.9890000000000008</v>
          </cell>
          <cell r="O62">
            <v>0</v>
          </cell>
          <cell r="P62">
            <v>9.9890000000000008</v>
          </cell>
          <cell r="Q62" t="str">
            <v>YES</v>
          </cell>
          <cell r="R62" t="str">
            <v>NO</v>
          </cell>
          <cell r="S62" t="str">
            <v>NO</v>
          </cell>
          <cell r="T62" t="str">
            <v>YES</v>
          </cell>
        </row>
        <row r="63">
          <cell r="A63" t="str">
            <v>X197</v>
          </cell>
          <cell r="B63" t="str">
            <v>3. Community</v>
          </cell>
          <cell r="C63" t="str">
            <v>Z-PRIMCARE</v>
          </cell>
          <cell r="D63" t="str">
            <v>04.1 Primary Care</v>
          </cell>
          <cell r="E63">
            <v>0</v>
          </cell>
          <cell r="F63" t="str">
            <v xml:space="preserve">ELS versus items Specifically Funded by DoH </v>
          </cell>
          <cell r="G63">
            <v>5</v>
          </cell>
          <cell r="H63" t="str">
            <v>Primary Care</v>
          </cell>
          <cell r="I63" t="str">
            <v>Other Approved Developments</v>
          </cell>
          <cell r="J63" t="str">
            <v>Regrade of Basic Therapists to Senior Therapists</v>
          </cell>
          <cell r="K63">
            <v>0.90300000000000002</v>
          </cell>
          <cell r="L63">
            <v>0</v>
          </cell>
          <cell r="M63">
            <v>0.90300000000000002</v>
          </cell>
          <cell r="N63">
            <v>0.90300000000000002</v>
          </cell>
          <cell r="O63">
            <v>0</v>
          </cell>
          <cell r="P63">
            <v>0.90300000000000002</v>
          </cell>
          <cell r="Q63" t="str">
            <v>NO</v>
          </cell>
          <cell r="R63" t="str">
            <v>NO</v>
          </cell>
          <cell r="S63" t="str">
            <v>NO</v>
          </cell>
          <cell r="T63" t="str">
            <v>NO</v>
          </cell>
        </row>
        <row r="64">
          <cell r="A64" t="str">
            <v>X1092</v>
          </cell>
          <cell r="B64" t="str">
            <v>3. Community</v>
          </cell>
          <cell r="C64" t="str">
            <v>Z-PRIMCARE</v>
          </cell>
          <cell r="D64" t="str">
            <v>04.1 Primary Care</v>
          </cell>
          <cell r="E64">
            <v>0</v>
          </cell>
          <cell r="F64" t="str">
            <v xml:space="preserve">ELS versus items Specifically Funded by DoH </v>
          </cell>
          <cell r="G64">
            <v>8</v>
          </cell>
          <cell r="H64" t="str">
            <v>Primary Care</v>
          </cell>
          <cell r="I64" t="str">
            <v>Add back to ELS (were under review)</v>
          </cell>
          <cell r="J64" t="str">
            <v xml:space="preserve">GP Training </v>
          </cell>
          <cell r="K64">
            <v>6.2638780000000001</v>
          </cell>
          <cell r="L64">
            <v>0</v>
          </cell>
          <cell r="M64">
            <v>6.2638780000000001</v>
          </cell>
          <cell r="N64">
            <v>6.2638780000000001</v>
          </cell>
          <cell r="O64">
            <v>0</v>
          </cell>
          <cell r="P64">
            <v>6.2638780000000001</v>
          </cell>
          <cell r="Q64" t="str">
            <v>YES</v>
          </cell>
          <cell r="R64" t="str">
            <v>NO</v>
          </cell>
          <cell r="S64" t="str">
            <v>NO</v>
          </cell>
          <cell r="T64" t="str">
            <v>YES</v>
          </cell>
        </row>
        <row r="65">
          <cell r="A65" t="str">
            <v>X1093</v>
          </cell>
          <cell r="B65" t="str">
            <v>3. Community</v>
          </cell>
          <cell r="C65" t="str">
            <v>Z-PRIMCARE</v>
          </cell>
          <cell r="D65" t="str">
            <v>04.1 Primary Care</v>
          </cell>
          <cell r="E65">
            <v>0</v>
          </cell>
          <cell r="F65" t="str">
            <v xml:space="preserve">ELS versus items Specifically Funded by DoH </v>
          </cell>
          <cell r="G65">
            <v>8</v>
          </cell>
          <cell r="H65" t="str">
            <v>Primary Care</v>
          </cell>
          <cell r="I65" t="str">
            <v>Add back to ELS (were under review)</v>
          </cell>
          <cell r="J65" t="str">
            <v xml:space="preserve">OPAT </v>
          </cell>
          <cell r="K65">
            <v>1.1487573699999991</v>
          </cell>
          <cell r="L65">
            <v>0</v>
          </cell>
          <cell r="M65">
            <v>1.1487573699999991</v>
          </cell>
          <cell r="N65">
            <v>1.1487573699999991</v>
          </cell>
          <cell r="O65">
            <v>0</v>
          </cell>
          <cell r="P65">
            <v>1.1487573699999991</v>
          </cell>
          <cell r="Q65" t="str">
            <v>YES</v>
          </cell>
          <cell r="R65" t="str">
            <v>NO</v>
          </cell>
          <cell r="S65" t="str">
            <v>NO</v>
          </cell>
          <cell r="T65" t="str">
            <v>YES</v>
          </cell>
        </row>
        <row r="66">
          <cell r="A66" t="str">
            <v>X1094</v>
          </cell>
          <cell r="B66" t="str">
            <v>3. Community</v>
          </cell>
          <cell r="C66" t="str">
            <v>Z-PRIMCARE</v>
          </cell>
          <cell r="D66" t="str">
            <v>04.1 Primary Care</v>
          </cell>
          <cell r="E66">
            <v>0</v>
          </cell>
          <cell r="F66" t="str">
            <v xml:space="preserve">ELS versus items Specifically Funded by DoH </v>
          </cell>
          <cell r="G66">
            <v>8</v>
          </cell>
          <cell r="H66" t="str">
            <v>Primary Care</v>
          </cell>
          <cell r="I66" t="str">
            <v>Add back to ELS (were under review)</v>
          </cell>
          <cell r="J66" t="str">
            <v>Student PHN salary’s 2022 10wtes CHO 3</v>
          </cell>
          <cell r="K66">
            <v>0.3</v>
          </cell>
          <cell r="L66">
            <v>0</v>
          </cell>
          <cell r="M66">
            <v>0.3</v>
          </cell>
          <cell r="N66">
            <v>0.3</v>
          </cell>
          <cell r="O66">
            <v>0</v>
          </cell>
          <cell r="P66">
            <v>0.3</v>
          </cell>
          <cell r="Q66" t="str">
            <v>YES</v>
          </cell>
          <cell r="R66" t="str">
            <v>NO</v>
          </cell>
          <cell r="S66" t="str">
            <v>NO</v>
          </cell>
          <cell r="T66" t="str">
            <v>YES</v>
          </cell>
        </row>
        <row r="67">
          <cell r="A67" t="str">
            <v>X2005</v>
          </cell>
          <cell r="B67" t="str">
            <v>3. Community</v>
          </cell>
          <cell r="C67" t="str">
            <v>Z-PRIMCARE</v>
          </cell>
          <cell r="D67" t="str">
            <v>04.1 Primary Care</v>
          </cell>
          <cell r="E67">
            <v>0</v>
          </cell>
          <cell r="F67" t="str">
            <v xml:space="preserve">ELS versus items Specifically Funded by DoH </v>
          </cell>
          <cell r="G67">
            <v>9</v>
          </cell>
          <cell r="H67" t="str">
            <v>Primary Care</v>
          </cell>
          <cell r="I67" t="str">
            <v>Pay Estimates</v>
          </cell>
          <cell r="J67" t="str">
            <v>PC Section 39</v>
          </cell>
          <cell r="K67">
            <v>0.11</v>
          </cell>
          <cell r="L67">
            <v>0</v>
          </cell>
          <cell r="M67">
            <v>0.11</v>
          </cell>
          <cell r="N67">
            <v>0.11</v>
          </cell>
          <cell r="O67">
            <v>0</v>
          </cell>
          <cell r="P67">
            <v>0.11</v>
          </cell>
          <cell r="Q67" t="str">
            <v>YES</v>
          </cell>
          <cell r="R67" t="str">
            <v>NO</v>
          </cell>
          <cell r="S67" t="str">
            <v>NO</v>
          </cell>
          <cell r="T67" t="str">
            <v>YES</v>
          </cell>
        </row>
        <row r="68">
          <cell r="A68" t="str">
            <v>X3010</v>
          </cell>
          <cell r="B68" t="str">
            <v>3. Community</v>
          </cell>
          <cell r="C68" t="str">
            <v>Z-PRIMCARE</v>
          </cell>
          <cell r="D68" t="str">
            <v>04.1 Primary Care</v>
          </cell>
          <cell r="E68">
            <v>0</v>
          </cell>
          <cell r="F68" t="str">
            <v xml:space="preserve">ELS versus items Specifically Funded by DoH </v>
          </cell>
          <cell r="G68">
            <v>9</v>
          </cell>
          <cell r="H68" t="str">
            <v>Primary Care</v>
          </cell>
          <cell r="I68" t="str">
            <v>Pay Estimates</v>
          </cell>
          <cell r="J68" t="str">
            <v>Unfunded Pay</v>
          </cell>
          <cell r="K68">
            <v>0</v>
          </cell>
          <cell r="L68">
            <v>0</v>
          </cell>
          <cell r="M68">
            <v>0</v>
          </cell>
          <cell r="N68">
            <v>0</v>
          </cell>
          <cell r="O68">
            <v>0</v>
          </cell>
          <cell r="P68">
            <v>0</v>
          </cell>
          <cell r="Q68">
            <v>0</v>
          </cell>
          <cell r="R68">
            <v>0</v>
          </cell>
          <cell r="S68">
            <v>0</v>
          </cell>
          <cell r="T68">
            <v>0</v>
          </cell>
        </row>
        <row r="69">
          <cell r="A69" t="str">
            <v>X3011</v>
          </cell>
          <cell r="B69" t="str">
            <v>3. Community</v>
          </cell>
          <cell r="C69" t="str">
            <v>Z-PRIMCARE</v>
          </cell>
          <cell r="D69" t="str">
            <v>04.1 Primary Care</v>
          </cell>
          <cell r="E69">
            <v>0</v>
          </cell>
          <cell r="F69" t="str">
            <v xml:space="preserve">ELS versus items Specifically Funded by DoH </v>
          </cell>
          <cell r="G69">
            <v>9</v>
          </cell>
          <cell r="H69" t="str">
            <v>Primary Care</v>
          </cell>
          <cell r="I69" t="str">
            <v>Pay Estimates</v>
          </cell>
          <cell r="J69" t="str">
            <v>Unfunded Pay</v>
          </cell>
          <cell r="K69">
            <v>0</v>
          </cell>
          <cell r="L69">
            <v>0</v>
          </cell>
          <cell r="M69">
            <v>0</v>
          </cell>
          <cell r="N69">
            <v>0</v>
          </cell>
          <cell r="O69">
            <v>0</v>
          </cell>
          <cell r="P69">
            <v>0</v>
          </cell>
          <cell r="Q69">
            <v>0</v>
          </cell>
          <cell r="R69">
            <v>0</v>
          </cell>
          <cell r="S69">
            <v>0</v>
          </cell>
          <cell r="T69">
            <v>0</v>
          </cell>
        </row>
        <row r="70">
          <cell r="A70" t="str">
            <v>X3012</v>
          </cell>
          <cell r="B70" t="str">
            <v>3. Community</v>
          </cell>
          <cell r="C70" t="str">
            <v>Z-PRIMCARE</v>
          </cell>
          <cell r="D70" t="str">
            <v>04.1 Primary Care</v>
          </cell>
          <cell r="E70">
            <v>0</v>
          </cell>
          <cell r="F70" t="str">
            <v xml:space="preserve">ELS versus items Specifically Funded by DoH </v>
          </cell>
          <cell r="G70">
            <v>9</v>
          </cell>
          <cell r="H70" t="str">
            <v>Primary Care</v>
          </cell>
          <cell r="I70" t="str">
            <v>Pay Estimates</v>
          </cell>
          <cell r="J70" t="str">
            <v>Unfunded Pay</v>
          </cell>
          <cell r="K70">
            <v>0</v>
          </cell>
          <cell r="L70">
            <v>0</v>
          </cell>
          <cell r="M70">
            <v>0</v>
          </cell>
          <cell r="N70">
            <v>0</v>
          </cell>
          <cell r="O70">
            <v>0</v>
          </cell>
          <cell r="P70">
            <v>0</v>
          </cell>
          <cell r="Q70">
            <v>0</v>
          </cell>
          <cell r="R70">
            <v>0</v>
          </cell>
          <cell r="S70">
            <v>0</v>
          </cell>
          <cell r="T70">
            <v>0</v>
          </cell>
        </row>
        <row r="71">
          <cell r="A71" t="str">
            <v>X3013</v>
          </cell>
          <cell r="B71" t="str">
            <v>3. Community</v>
          </cell>
          <cell r="C71" t="str">
            <v>Z-PRIMCARE</v>
          </cell>
          <cell r="D71" t="str">
            <v>04.1 Primary Care</v>
          </cell>
          <cell r="E71">
            <v>0</v>
          </cell>
          <cell r="F71" t="str">
            <v xml:space="preserve">ELS versus items Specifically Funded by DoH </v>
          </cell>
          <cell r="G71">
            <v>9</v>
          </cell>
          <cell r="H71" t="str">
            <v>Primary Care</v>
          </cell>
          <cell r="I71" t="str">
            <v>Pay Estimates</v>
          </cell>
          <cell r="J71" t="str">
            <v>Unfunded Pay</v>
          </cell>
          <cell r="K71">
            <v>0</v>
          </cell>
          <cell r="L71">
            <v>0</v>
          </cell>
          <cell r="M71">
            <v>0</v>
          </cell>
          <cell r="N71">
            <v>0</v>
          </cell>
          <cell r="O71">
            <v>0</v>
          </cell>
          <cell r="P71">
            <v>0</v>
          </cell>
          <cell r="Q71">
            <v>0</v>
          </cell>
          <cell r="R71">
            <v>0</v>
          </cell>
          <cell r="S71">
            <v>0</v>
          </cell>
          <cell r="T71">
            <v>0</v>
          </cell>
        </row>
        <row r="72">
          <cell r="A72" t="str">
            <v>X008</v>
          </cell>
          <cell r="B72" t="str">
            <v>3. Community</v>
          </cell>
          <cell r="C72" t="str">
            <v>Z-SOCINCLU</v>
          </cell>
          <cell r="D72" t="str">
            <v>04.2 Soc Incl</v>
          </cell>
          <cell r="E72">
            <v>0</v>
          </cell>
          <cell r="F72" t="str">
            <v xml:space="preserve">ELS versus items Specifically Funded by DoH </v>
          </cell>
          <cell r="G72">
            <v>2</v>
          </cell>
          <cell r="H72" t="str">
            <v>Social Inclusion</v>
          </cell>
          <cell r="I72" t="str">
            <v>Demographics</v>
          </cell>
          <cell r="J72" t="str">
            <v xml:space="preserve">Roma Health </v>
          </cell>
          <cell r="K72">
            <v>0.1</v>
          </cell>
          <cell r="L72">
            <v>0</v>
          </cell>
          <cell r="M72">
            <v>0.1</v>
          </cell>
          <cell r="N72">
            <v>0.1</v>
          </cell>
          <cell r="O72">
            <v>0</v>
          </cell>
          <cell r="P72">
            <v>0.1</v>
          </cell>
          <cell r="Q72" t="str">
            <v>TBC</v>
          </cell>
          <cell r="R72" t="str">
            <v>NO</v>
          </cell>
          <cell r="S72" t="str">
            <v>NO</v>
          </cell>
          <cell r="T72" t="str">
            <v>TBC</v>
          </cell>
        </row>
        <row r="73">
          <cell r="A73" t="str">
            <v>X009</v>
          </cell>
          <cell r="B73" t="str">
            <v>3. Community</v>
          </cell>
          <cell r="C73" t="str">
            <v>Z-SOCINCLU</v>
          </cell>
          <cell r="D73" t="str">
            <v>04.2 Soc Incl</v>
          </cell>
          <cell r="E73">
            <v>0</v>
          </cell>
          <cell r="F73" t="str">
            <v xml:space="preserve">ELS versus items Specifically Funded by DoH </v>
          </cell>
          <cell r="G73">
            <v>2</v>
          </cell>
          <cell r="H73" t="str">
            <v>Social Inclusion</v>
          </cell>
          <cell r="I73" t="str">
            <v>Demographics</v>
          </cell>
          <cell r="J73" t="str">
            <v xml:space="preserve">Domestic Sexual and Gender Based Violence </v>
          </cell>
          <cell r="K73">
            <v>0.11</v>
          </cell>
          <cell r="L73">
            <v>0</v>
          </cell>
          <cell r="M73">
            <v>0.11</v>
          </cell>
          <cell r="N73">
            <v>0.11</v>
          </cell>
          <cell r="O73">
            <v>0</v>
          </cell>
          <cell r="P73">
            <v>0.11</v>
          </cell>
          <cell r="Q73" t="str">
            <v>TBC</v>
          </cell>
          <cell r="R73" t="str">
            <v>NO</v>
          </cell>
          <cell r="S73" t="str">
            <v>NO</v>
          </cell>
          <cell r="T73" t="str">
            <v>TBC</v>
          </cell>
        </row>
        <row r="74">
          <cell r="A74" t="str">
            <v>X010</v>
          </cell>
          <cell r="B74" t="str">
            <v>3. Community</v>
          </cell>
          <cell r="C74" t="str">
            <v>Z-SOCINCLU</v>
          </cell>
          <cell r="D74" t="str">
            <v>04.2 Soc Incl</v>
          </cell>
          <cell r="E74">
            <v>0</v>
          </cell>
          <cell r="F74" t="str">
            <v xml:space="preserve">ELS versus items Specifically Funded by DoH </v>
          </cell>
          <cell r="G74">
            <v>2</v>
          </cell>
          <cell r="H74" t="str">
            <v>Social Inclusion</v>
          </cell>
          <cell r="I74" t="str">
            <v>Demographics</v>
          </cell>
          <cell r="J74" t="str">
            <v xml:space="preserve">Traveller Health </v>
          </cell>
          <cell r="K74">
            <v>0.3</v>
          </cell>
          <cell r="L74">
            <v>0</v>
          </cell>
          <cell r="M74">
            <v>0.3</v>
          </cell>
          <cell r="N74">
            <v>0.3</v>
          </cell>
          <cell r="O74">
            <v>0</v>
          </cell>
          <cell r="P74">
            <v>0.3</v>
          </cell>
          <cell r="Q74" t="str">
            <v>TBC</v>
          </cell>
          <cell r="R74" t="str">
            <v>NO</v>
          </cell>
          <cell r="S74" t="str">
            <v>NO</v>
          </cell>
          <cell r="T74" t="str">
            <v>TBC</v>
          </cell>
        </row>
        <row r="75">
          <cell r="A75" t="str">
            <v>X032</v>
          </cell>
          <cell r="B75" t="str">
            <v>3. Community</v>
          </cell>
          <cell r="C75" t="str">
            <v>Z-SOCINCLU</v>
          </cell>
          <cell r="D75" t="str">
            <v>04.2 Soc Incl</v>
          </cell>
          <cell r="E75">
            <v>0</v>
          </cell>
          <cell r="F75" t="str">
            <v xml:space="preserve">ELS versus items Specifically Funded by DoH </v>
          </cell>
          <cell r="G75">
            <v>6</v>
          </cell>
          <cell r="H75" t="str">
            <v>Social Inclusion</v>
          </cell>
          <cell r="I75" t="str">
            <v>ELS</v>
          </cell>
          <cell r="J75" t="str">
            <v xml:space="preserve"> Senior Psychologist for Refugee Service (In place from 1 July 2018) CHO 5</v>
          </cell>
          <cell r="K75">
            <v>1.7999999999999999E-2</v>
          </cell>
          <cell r="L75">
            <v>0</v>
          </cell>
          <cell r="M75">
            <v>1.7999999999999999E-2</v>
          </cell>
          <cell r="N75">
            <v>1.7999999999999999E-2</v>
          </cell>
          <cell r="O75">
            <v>0</v>
          </cell>
          <cell r="P75">
            <v>1.7999999999999999E-2</v>
          </cell>
          <cell r="Q75" t="str">
            <v>NO</v>
          </cell>
          <cell r="R75" t="str">
            <v>NO</v>
          </cell>
          <cell r="S75" t="str">
            <v>NO</v>
          </cell>
          <cell r="T75" t="str">
            <v>NO</v>
          </cell>
        </row>
        <row r="76">
          <cell r="A76" t="str">
            <v>X041</v>
          </cell>
          <cell r="B76" t="str">
            <v>3. Community</v>
          </cell>
          <cell r="C76" t="str">
            <v>Z-SOCINCLU</v>
          </cell>
          <cell r="D76" t="str">
            <v>04.2 Soc Incl</v>
          </cell>
          <cell r="E76">
            <v>0</v>
          </cell>
          <cell r="F76" t="str">
            <v xml:space="preserve">ELS versus items Specifically Funded by DoH </v>
          </cell>
          <cell r="G76">
            <v>6</v>
          </cell>
          <cell r="H76" t="str">
            <v>Social Inclusion</v>
          </cell>
          <cell r="I76" t="str">
            <v>ELS</v>
          </cell>
          <cell r="J76" t="str">
            <v>Minimum wage for Travellers in CHO7</v>
          </cell>
          <cell r="K76">
            <v>3.2000000000000001E-2</v>
          </cell>
          <cell r="L76">
            <v>0</v>
          </cell>
          <cell r="M76">
            <v>3.2000000000000001E-2</v>
          </cell>
          <cell r="N76">
            <v>3.2000000000000001E-2</v>
          </cell>
          <cell r="O76">
            <v>0</v>
          </cell>
          <cell r="P76">
            <v>3.2000000000000001E-2</v>
          </cell>
          <cell r="Q76" t="str">
            <v>NO</v>
          </cell>
          <cell r="R76" t="str">
            <v>NO</v>
          </cell>
          <cell r="S76" t="str">
            <v>NO</v>
          </cell>
          <cell r="T76" t="str">
            <v>NO</v>
          </cell>
        </row>
        <row r="77">
          <cell r="A77" t="str">
            <v>X065</v>
          </cell>
          <cell r="B77" t="str">
            <v>3. Community</v>
          </cell>
          <cell r="C77" t="str">
            <v>Z-SOCINCLU</v>
          </cell>
          <cell r="D77" t="str">
            <v>04.2 Soc Incl</v>
          </cell>
          <cell r="E77">
            <v>0</v>
          </cell>
          <cell r="F77" t="str">
            <v xml:space="preserve">ELS versus items Specifically Funded by DoH </v>
          </cell>
          <cell r="G77">
            <v>6</v>
          </cell>
          <cell r="H77" t="str">
            <v>Social Inclusion</v>
          </cell>
          <cell r="I77" t="str">
            <v>ELS</v>
          </cell>
          <cell r="J77" t="str">
            <v>Housing First (Galway City)   Core funding required for Health Supports Costs as SRF (Genio Funding) will cease in 2022.</v>
          </cell>
          <cell r="K77">
            <v>0.185</v>
          </cell>
          <cell r="L77">
            <v>0</v>
          </cell>
          <cell r="M77">
            <v>0.185</v>
          </cell>
          <cell r="N77">
            <v>0.185</v>
          </cell>
          <cell r="O77">
            <v>0</v>
          </cell>
          <cell r="P77">
            <v>0.185</v>
          </cell>
          <cell r="Q77" t="str">
            <v>NO</v>
          </cell>
          <cell r="R77" t="str">
            <v>NO</v>
          </cell>
          <cell r="S77" t="str">
            <v>NO</v>
          </cell>
          <cell r="T77" t="str">
            <v>NO</v>
          </cell>
        </row>
        <row r="78">
          <cell r="A78" t="str">
            <v>X073</v>
          </cell>
          <cell r="B78" t="str">
            <v>3. Community</v>
          </cell>
          <cell r="C78" t="str">
            <v>Z-SOCINCLU</v>
          </cell>
          <cell r="D78" t="str">
            <v>04.2 Soc Incl</v>
          </cell>
          <cell r="E78">
            <v>0</v>
          </cell>
          <cell r="F78" t="str">
            <v xml:space="preserve">ELS versus items Specifically Funded by DoH </v>
          </cell>
          <cell r="G78">
            <v>6</v>
          </cell>
          <cell r="H78" t="str">
            <v>Social Inclusion</v>
          </cell>
          <cell r="I78" t="str">
            <v>ELS</v>
          </cell>
          <cell r="J78" t="str">
            <v>Translation Services CHO 5</v>
          </cell>
          <cell r="K78">
            <v>0.22</v>
          </cell>
          <cell r="L78">
            <v>0</v>
          </cell>
          <cell r="M78">
            <v>0.22</v>
          </cell>
          <cell r="N78">
            <v>0.22</v>
          </cell>
          <cell r="O78">
            <v>0</v>
          </cell>
          <cell r="P78">
            <v>0.22</v>
          </cell>
          <cell r="Q78" t="str">
            <v>NO</v>
          </cell>
          <cell r="R78" t="str">
            <v>NO</v>
          </cell>
          <cell r="S78" t="str">
            <v>NO</v>
          </cell>
          <cell r="T78" t="str">
            <v>NO</v>
          </cell>
        </row>
        <row r="79">
          <cell r="A79" t="str">
            <v>X081</v>
          </cell>
          <cell r="B79" t="str">
            <v>3. Community</v>
          </cell>
          <cell r="C79" t="str">
            <v>Z-SOCINCLU</v>
          </cell>
          <cell r="D79" t="str">
            <v>04.2 Soc Incl</v>
          </cell>
          <cell r="E79">
            <v>0</v>
          </cell>
          <cell r="F79" t="str">
            <v xml:space="preserve">ELS versus items Specifically Funded by DoH </v>
          </cell>
          <cell r="G79">
            <v>6</v>
          </cell>
          <cell r="H79" t="str">
            <v>Social Inclusion</v>
          </cell>
          <cell r="I79" t="str">
            <v>ELS</v>
          </cell>
          <cell r="J79" t="str">
            <v>GMHS Service CHO 6</v>
          </cell>
          <cell r="K79">
            <v>0.28000000000000003</v>
          </cell>
          <cell r="L79">
            <v>0</v>
          </cell>
          <cell r="M79">
            <v>0.28000000000000003</v>
          </cell>
          <cell r="N79">
            <v>0.28000000000000003</v>
          </cell>
          <cell r="O79">
            <v>0</v>
          </cell>
          <cell r="P79">
            <v>0.28000000000000003</v>
          </cell>
          <cell r="Q79" t="str">
            <v>YES</v>
          </cell>
          <cell r="R79" t="str">
            <v>NO</v>
          </cell>
          <cell r="S79" t="str">
            <v>NO</v>
          </cell>
          <cell r="T79" t="str">
            <v>NO</v>
          </cell>
        </row>
        <row r="80">
          <cell r="A80" t="str">
            <v>X1095</v>
          </cell>
          <cell r="B80" t="str">
            <v>3. Community</v>
          </cell>
          <cell r="C80" t="str">
            <v>Z-SOCINCLU</v>
          </cell>
          <cell r="D80" t="str">
            <v>04.2 Soc Incl</v>
          </cell>
          <cell r="E80">
            <v>0</v>
          </cell>
          <cell r="F80" t="str">
            <v xml:space="preserve">ELS versus items Specifically Funded by DoH </v>
          </cell>
          <cell r="G80">
            <v>8</v>
          </cell>
          <cell r="H80" t="str">
            <v>Social Inclusion</v>
          </cell>
          <cell r="I80" t="str">
            <v>Add back to ELS (were under review)</v>
          </cell>
          <cell r="J80" t="str">
            <v>Addiction/Homeless/Other</v>
          </cell>
          <cell r="K80">
            <v>3.2877770000000002</v>
          </cell>
          <cell r="L80">
            <v>0</v>
          </cell>
          <cell r="M80">
            <v>3.2877770000000002</v>
          </cell>
          <cell r="N80">
            <v>3.2877770000000002</v>
          </cell>
          <cell r="O80">
            <v>0</v>
          </cell>
          <cell r="P80">
            <v>3.2877770000000002</v>
          </cell>
          <cell r="Q80" t="str">
            <v>YES</v>
          </cell>
          <cell r="R80" t="str">
            <v>NO</v>
          </cell>
          <cell r="S80" t="str">
            <v>NO</v>
          </cell>
          <cell r="T80" t="str">
            <v>YES</v>
          </cell>
        </row>
        <row r="81">
          <cell r="A81" t="str">
            <v>X2006</v>
          </cell>
          <cell r="B81" t="str">
            <v>3. Community</v>
          </cell>
          <cell r="C81" t="str">
            <v>Z-SOCINCLU</v>
          </cell>
          <cell r="D81" t="str">
            <v>04.2 Soc Incl</v>
          </cell>
          <cell r="E81">
            <v>0</v>
          </cell>
          <cell r="F81" t="str">
            <v xml:space="preserve">ELS versus items Specifically Funded by DoH </v>
          </cell>
          <cell r="G81">
            <v>9</v>
          </cell>
          <cell r="H81" t="str">
            <v>Social Inclusion</v>
          </cell>
          <cell r="I81" t="str">
            <v>Pay Estimates</v>
          </cell>
          <cell r="J81" t="str">
            <v>Social Inclusion Section 39</v>
          </cell>
          <cell r="K81">
            <v>0.23</v>
          </cell>
          <cell r="L81">
            <v>0</v>
          </cell>
          <cell r="M81">
            <v>0.23</v>
          </cell>
          <cell r="N81">
            <v>0.23</v>
          </cell>
          <cell r="O81">
            <v>0</v>
          </cell>
          <cell r="P81">
            <v>0.23</v>
          </cell>
          <cell r="Q81" t="str">
            <v>YES</v>
          </cell>
          <cell r="R81" t="str">
            <v>NO</v>
          </cell>
          <cell r="S81" t="str">
            <v>NO</v>
          </cell>
          <cell r="T81" t="str">
            <v>YES</v>
          </cell>
        </row>
        <row r="82">
          <cell r="A82" t="str">
            <v>X3015</v>
          </cell>
          <cell r="B82" t="str">
            <v>3. Community</v>
          </cell>
          <cell r="C82" t="str">
            <v>Z-SOCINCLU</v>
          </cell>
          <cell r="D82" t="str">
            <v>04.2 Soc Incl</v>
          </cell>
          <cell r="E82">
            <v>0</v>
          </cell>
          <cell r="F82" t="str">
            <v xml:space="preserve">ELS versus items Specifically Funded by DoH </v>
          </cell>
          <cell r="G82">
            <v>9</v>
          </cell>
          <cell r="H82" t="str">
            <v>Social Inclusion</v>
          </cell>
          <cell r="I82" t="str">
            <v>Pay Estimates</v>
          </cell>
          <cell r="J82" t="str">
            <v>Unfunded Pay</v>
          </cell>
          <cell r="K82">
            <v>0</v>
          </cell>
          <cell r="L82">
            <v>0</v>
          </cell>
          <cell r="M82">
            <v>0</v>
          </cell>
          <cell r="N82">
            <v>0</v>
          </cell>
          <cell r="O82">
            <v>0</v>
          </cell>
          <cell r="P82">
            <v>0</v>
          </cell>
          <cell r="Q82">
            <v>0</v>
          </cell>
          <cell r="R82">
            <v>0</v>
          </cell>
          <cell r="S82">
            <v>0</v>
          </cell>
          <cell r="T82">
            <v>0</v>
          </cell>
        </row>
        <row r="83">
          <cell r="A83" t="str">
            <v>X3016</v>
          </cell>
          <cell r="B83" t="str">
            <v>3. Community</v>
          </cell>
          <cell r="C83" t="str">
            <v>Z-SOCINCLU</v>
          </cell>
          <cell r="D83" t="str">
            <v>04.2 Soc Incl</v>
          </cell>
          <cell r="E83">
            <v>0</v>
          </cell>
          <cell r="F83" t="str">
            <v xml:space="preserve">ELS versus items Specifically Funded by DoH </v>
          </cell>
          <cell r="G83">
            <v>9</v>
          </cell>
          <cell r="H83" t="str">
            <v>Social Inclusion</v>
          </cell>
          <cell r="I83" t="str">
            <v>Pay Estimates</v>
          </cell>
          <cell r="J83" t="str">
            <v>Unfunded Pay</v>
          </cell>
          <cell r="K83">
            <v>0</v>
          </cell>
          <cell r="L83">
            <v>0</v>
          </cell>
          <cell r="M83">
            <v>0</v>
          </cell>
          <cell r="N83">
            <v>0</v>
          </cell>
          <cell r="O83">
            <v>0</v>
          </cell>
          <cell r="P83">
            <v>0</v>
          </cell>
          <cell r="Q83">
            <v>0</v>
          </cell>
          <cell r="R83">
            <v>0</v>
          </cell>
          <cell r="S83">
            <v>0</v>
          </cell>
          <cell r="T83">
            <v>0</v>
          </cell>
        </row>
        <row r="84">
          <cell r="A84" t="str">
            <v>X3017</v>
          </cell>
          <cell r="B84" t="str">
            <v>3. Community</v>
          </cell>
          <cell r="C84" t="str">
            <v>Z-SOCINCLU</v>
          </cell>
          <cell r="D84" t="str">
            <v>04.2 Soc Incl</v>
          </cell>
          <cell r="E84">
            <v>0</v>
          </cell>
          <cell r="F84" t="str">
            <v xml:space="preserve">ELS versus items Specifically Funded by DoH </v>
          </cell>
          <cell r="G84">
            <v>9</v>
          </cell>
          <cell r="H84" t="str">
            <v>Social Inclusion</v>
          </cell>
          <cell r="I84" t="str">
            <v>Pay Estimates</v>
          </cell>
          <cell r="J84" t="str">
            <v>Unfunded Pay</v>
          </cell>
          <cell r="K84">
            <v>0</v>
          </cell>
          <cell r="L84">
            <v>0</v>
          </cell>
          <cell r="M84">
            <v>0</v>
          </cell>
          <cell r="N84">
            <v>0</v>
          </cell>
          <cell r="O84">
            <v>0</v>
          </cell>
          <cell r="P84">
            <v>0</v>
          </cell>
          <cell r="Q84">
            <v>0</v>
          </cell>
          <cell r="R84">
            <v>0</v>
          </cell>
          <cell r="S84">
            <v>0</v>
          </cell>
          <cell r="T84">
            <v>0</v>
          </cell>
        </row>
        <row r="85">
          <cell r="A85" t="str">
            <v>X3018</v>
          </cell>
          <cell r="B85" t="str">
            <v>3. Community</v>
          </cell>
          <cell r="C85" t="str">
            <v>Z-SOCINCLU</v>
          </cell>
          <cell r="D85" t="str">
            <v>04.2 Soc Incl</v>
          </cell>
          <cell r="E85">
            <v>0</v>
          </cell>
          <cell r="F85" t="str">
            <v xml:space="preserve">ELS versus items Specifically Funded by DoH </v>
          </cell>
          <cell r="G85">
            <v>9</v>
          </cell>
          <cell r="H85" t="str">
            <v>Social Inclusion</v>
          </cell>
          <cell r="I85" t="str">
            <v>Pay Estimates</v>
          </cell>
          <cell r="J85" t="str">
            <v>Unfunded Pay</v>
          </cell>
          <cell r="K85">
            <v>0</v>
          </cell>
          <cell r="L85">
            <v>0</v>
          </cell>
          <cell r="M85">
            <v>0</v>
          </cell>
          <cell r="N85">
            <v>0</v>
          </cell>
          <cell r="O85">
            <v>0</v>
          </cell>
          <cell r="P85">
            <v>0</v>
          </cell>
          <cell r="Q85">
            <v>0</v>
          </cell>
          <cell r="R85">
            <v>0</v>
          </cell>
          <cell r="S85">
            <v>0</v>
          </cell>
          <cell r="T85">
            <v>0</v>
          </cell>
        </row>
        <row r="86">
          <cell r="A86" t="str">
            <v>X049</v>
          </cell>
          <cell r="B86" t="str">
            <v>3. Community</v>
          </cell>
          <cell r="C86" t="str">
            <v>Z-PALLCARE</v>
          </cell>
          <cell r="D86" t="str">
            <v>04.3 Pall Care</v>
          </cell>
          <cell r="E86">
            <v>0</v>
          </cell>
          <cell r="F86" t="str">
            <v xml:space="preserve">ELS versus items Specifically Funded by DoH </v>
          </cell>
          <cell r="G86">
            <v>6</v>
          </cell>
          <cell r="H86" t="str">
            <v>Palliative Care</v>
          </cell>
          <cell r="I86" t="str">
            <v>ELS</v>
          </cell>
          <cell r="J86" t="str">
            <v>Funding  for posts previously paid for by the hospice CHO 8</v>
          </cell>
          <cell r="K86">
            <v>6.0999999999999999E-2</v>
          </cell>
          <cell r="L86">
            <v>0</v>
          </cell>
          <cell r="M86">
            <v>6.0999999999999999E-2</v>
          </cell>
          <cell r="N86">
            <v>6.0999999999999999E-2</v>
          </cell>
          <cell r="O86">
            <v>0</v>
          </cell>
          <cell r="P86">
            <v>6.0999999999999999E-2</v>
          </cell>
          <cell r="Q86" t="str">
            <v>YES</v>
          </cell>
          <cell r="R86" t="str">
            <v>NO</v>
          </cell>
          <cell r="S86" t="str">
            <v>NO</v>
          </cell>
          <cell r="T86" t="str">
            <v>NO</v>
          </cell>
        </row>
        <row r="87">
          <cell r="A87" t="str">
            <v>X080</v>
          </cell>
          <cell r="B87" t="str">
            <v>3. Community</v>
          </cell>
          <cell r="C87" t="str">
            <v>Z-PALLCARE</v>
          </cell>
          <cell r="D87" t="str">
            <v>04.3 Pall Care</v>
          </cell>
          <cell r="E87">
            <v>0</v>
          </cell>
          <cell r="F87" t="str">
            <v xml:space="preserve">ELS versus items Specifically Funded by DoH </v>
          </cell>
          <cell r="G87">
            <v>6</v>
          </cell>
          <cell r="H87" t="str">
            <v>Palliative Care</v>
          </cell>
          <cell r="I87" t="str">
            <v>ELS</v>
          </cell>
          <cell r="J87" t="str">
            <v>Palliative Care Core Funding of services in Carlow / Kilkenny</v>
          </cell>
          <cell r="K87">
            <v>0.25700000000000001</v>
          </cell>
          <cell r="L87">
            <v>0</v>
          </cell>
          <cell r="M87">
            <v>0.25700000000000001</v>
          </cell>
          <cell r="N87">
            <v>0.25700000000000001</v>
          </cell>
          <cell r="O87">
            <v>0</v>
          </cell>
          <cell r="P87">
            <v>0.25700000000000001</v>
          </cell>
          <cell r="Q87" t="str">
            <v>YES</v>
          </cell>
          <cell r="R87" t="str">
            <v>NO</v>
          </cell>
          <cell r="S87" t="str">
            <v>NO</v>
          </cell>
          <cell r="T87" t="str">
            <v>NO</v>
          </cell>
        </row>
        <row r="88">
          <cell r="A88" t="str">
            <v>X115</v>
          </cell>
          <cell r="B88" t="str">
            <v>3. Community</v>
          </cell>
          <cell r="C88" t="str">
            <v>Z-PALLCARE</v>
          </cell>
          <cell r="D88" t="str">
            <v>04.3 Pall Care</v>
          </cell>
          <cell r="E88">
            <v>0</v>
          </cell>
          <cell r="F88" t="str">
            <v xml:space="preserve">ELS versus items Specifically Funded by DoH </v>
          </cell>
          <cell r="G88">
            <v>6</v>
          </cell>
          <cell r="H88" t="str">
            <v>Palliative Care</v>
          </cell>
          <cell r="I88" t="str">
            <v>ELS</v>
          </cell>
          <cell r="J88" t="str">
            <v>Kerry Specialist Palliative Care Service</v>
          </cell>
          <cell r="K88">
            <v>0.84399999999999997</v>
          </cell>
          <cell r="L88">
            <v>0</v>
          </cell>
          <cell r="M88">
            <v>0.84399999999999997</v>
          </cell>
          <cell r="N88">
            <v>0.84399999999999997</v>
          </cell>
          <cell r="O88">
            <v>0</v>
          </cell>
          <cell r="P88">
            <v>0.84399999999999997</v>
          </cell>
          <cell r="Q88" t="str">
            <v>YES</v>
          </cell>
          <cell r="R88" t="str">
            <v>NO</v>
          </cell>
          <cell r="S88" t="str">
            <v>NO</v>
          </cell>
          <cell r="T88" t="str">
            <v>NO</v>
          </cell>
        </row>
        <row r="89">
          <cell r="A89" t="str">
            <v>X117</v>
          </cell>
          <cell r="B89" t="str">
            <v>3. Community</v>
          </cell>
          <cell r="C89" t="str">
            <v>Z-PALLCARE</v>
          </cell>
          <cell r="D89" t="str">
            <v>04.3 Pall Care</v>
          </cell>
          <cell r="E89">
            <v>0</v>
          </cell>
          <cell r="F89" t="str">
            <v xml:space="preserve">ELS versus items Specifically Funded by DoH </v>
          </cell>
          <cell r="G89">
            <v>6</v>
          </cell>
          <cell r="H89" t="str">
            <v>Palliative Care</v>
          </cell>
          <cell r="I89" t="str">
            <v>ELS</v>
          </cell>
          <cell r="J89" t="str">
            <v>South East Palliative Care Community Teams</v>
          </cell>
          <cell r="K89">
            <v>0.9</v>
          </cell>
          <cell r="L89">
            <v>0</v>
          </cell>
          <cell r="M89">
            <v>0.9</v>
          </cell>
          <cell r="N89">
            <v>0.9</v>
          </cell>
          <cell r="O89">
            <v>0</v>
          </cell>
          <cell r="P89">
            <v>0.9</v>
          </cell>
          <cell r="Q89" t="str">
            <v>YES</v>
          </cell>
          <cell r="R89" t="str">
            <v>NO</v>
          </cell>
          <cell r="S89" t="str">
            <v>NO</v>
          </cell>
          <cell r="T89" t="str">
            <v>NO</v>
          </cell>
        </row>
        <row r="90">
          <cell r="A90" t="str">
            <v>X225</v>
          </cell>
          <cell r="B90" t="str">
            <v>3. Community</v>
          </cell>
          <cell r="C90" t="str">
            <v>Z-PALLCARE</v>
          </cell>
          <cell r="D90" t="str">
            <v>04.3 Pall Care</v>
          </cell>
          <cell r="E90">
            <v>0</v>
          </cell>
          <cell r="F90" t="str">
            <v xml:space="preserve">ELS versus items Specifically Funded by DoH </v>
          </cell>
          <cell r="G90">
            <v>3</v>
          </cell>
          <cell r="H90" t="str">
            <v>Palliative Care</v>
          </cell>
          <cell r="I90" t="str">
            <v>Table 4 NSP 2021</v>
          </cell>
          <cell r="J90" t="str">
            <v>Funding for the Hospices</v>
          </cell>
          <cell r="K90">
            <v>7.7</v>
          </cell>
          <cell r="L90">
            <v>7.7</v>
          </cell>
          <cell r="M90">
            <v>0</v>
          </cell>
          <cell r="N90">
            <v>7.7</v>
          </cell>
          <cell r="O90">
            <v>7.7</v>
          </cell>
          <cell r="P90">
            <v>0</v>
          </cell>
          <cell r="Q90">
            <v>0</v>
          </cell>
          <cell r="R90">
            <v>0</v>
          </cell>
          <cell r="S90">
            <v>0</v>
          </cell>
          <cell r="T90">
            <v>0</v>
          </cell>
        </row>
        <row r="91">
          <cell r="A91" t="str">
            <v>X2007</v>
          </cell>
          <cell r="B91" t="str">
            <v>3. Community</v>
          </cell>
          <cell r="C91" t="str">
            <v>Z-PALLCARE</v>
          </cell>
          <cell r="D91" t="str">
            <v>04.3 Pall Care</v>
          </cell>
          <cell r="E91">
            <v>0</v>
          </cell>
          <cell r="F91" t="str">
            <v xml:space="preserve">ELS versus items Specifically Funded by DoH </v>
          </cell>
          <cell r="G91">
            <v>9</v>
          </cell>
          <cell r="H91" t="str">
            <v>Palliative Care</v>
          </cell>
          <cell r="I91" t="str">
            <v>Pay Estimates</v>
          </cell>
          <cell r="J91" t="str">
            <v>Palliative Care Section 39</v>
          </cell>
          <cell r="K91">
            <v>0.45</v>
          </cell>
          <cell r="L91">
            <v>0</v>
          </cell>
          <cell r="M91">
            <v>0.45</v>
          </cell>
          <cell r="N91">
            <v>0.45</v>
          </cell>
          <cell r="O91">
            <v>0</v>
          </cell>
          <cell r="P91">
            <v>0.45</v>
          </cell>
          <cell r="Q91" t="str">
            <v>YES</v>
          </cell>
          <cell r="R91" t="str">
            <v>NO</v>
          </cell>
          <cell r="S91" t="str">
            <v>NO</v>
          </cell>
          <cell r="T91" t="str">
            <v>YES</v>
          </cell>
        </row>
        <row r="92">
          <cell r="A92" t="str">
            <v>X3020</v>
          </cell>
          <cell r="B92" t="str">
            <v>3. Community</v>
          </cell>
          <cell r="C92" t="str">
            <v>Z-PALLCARE</v>
          </cell>
          <cell r="D92" t="str">
            <v>04.3 Pall Care</v>
          </cell>
          <cell r="E92">
            <v>0</v>
          </cell>
          <cell r="F92" t="str">
            <v xml:space="preserve">ELS versus items Specifically Funded by DoH </v>
          </cell>
          <cell r="G92">
            <v>9</v>
          </cell>
          <cell r="H92" t="str">
            <v>Palliative Care</v>
          </cell>
          <cell r="I92" t="str">
            <v>Pay Estimates</v>
          </cell>
          <cell r="J92" t="str">
            <v>Unfunded Pay</v>
          </cell>
          <cell r="K92">
            <v>0</v>
          </cell>
          <cell r="L92">
            <v>0</v>
          </cell>
          <cell r="M92">
            <v>0</v>
          </cell>
          <cell r="N92">
            <v>0</v>
          </cell>
          <cell r="O92">
            <v>0</v>
          </cell>
          <cell r="P92">
            <v>0</v>
          </cell>
          <cell r="Q92">
            <v>0</v>
          </cell>
          <cell r="R92">
            <v>0</v>
          </cell>
          <cell r="S92">
            <v>0</v>
          </cell>
          <cell r="T92">
            <v>0</v>
          </cell>
        </row>
        <row r="93">
          <cell r="A93" t="str">
            <v>X3021</v>
          </cell>
          <cell r="B93" t="str">
            <v>3. Community</v>
          </cell>
          <cell r="C93" t="str">
            <v>Z-PALLCARE</v>
          </cell>
          <cell r="D93" t="str">
            <v>04.3 Pall Care</v>
          </cell>
          <cell r="E93">
            <v>0</v>
          </cell>
          <cell r="F93" t="str">
            <v xml:space="preserve">ELS versus items Specifically Funded by DoH </v>
          </cell>
          <cell r="G93">
            <v>9</v>
          </cell>
          <cell r="H93" t="str">
            <v>Palliative Care</v>
          </cell>
          <cell r="I93" t="str">
            <v>Pay Estimates</v>
          </cell>
          <cell r="J93" t="str">
            <v>Unfunded Pay</v>
          </cell>
          <cell r="K93">
            <v>0</v>
          </cell>
          <cell r="L93">
            <v>0</v>
          </cell>
          <cell r="M93">
            <v>0</v>
          </cell>
          <cell r="N93">
            <v>0</v>
          </cell>
          <cell r="O93">
            <v>0</v>
          </cell>
          <cell r="P93">
            <v>0</v>
          </cell>
          <cell r="Q93">
            <v>0</v>
          </cell>
          <cell r="R93">
            <v>0</v>
          </cell>
          <cell r="S93">
            <v>0</v>
          </cell>
          <cell r="T93">
            <v>0</v>
          </cell>
        </row>
        <row r="94">
          <cell r="A94" t="str">
            <v>X3022</v>
          </cell>
          <cell r="B94" t="str">
            <v>3. Community</v>
          </cell>
          <cell r="C94" t="str">
            <v>Z-PALLCARE</v>
          </cell>
          <cell r="D94" t="str">
            <v>04.3 Pall Care</v>
          </cell>
          <cell r="E94">
            <v>0</v>
          </cell>
          <cell r="F94" t="str">
            <v xml:space="preserve">ELS versus items Specifically Funded by DoH </v>
          </cell>
          <cell r="G94">
            <v>9</v>
          </cell>
          <cell r="H94" t="str">
            <v>Palliative Care</v>
          </cell>
          <cell r="I94" t="str">
            <v>Pay Estimates</v>
          </cell>
          <cell r="J94" t="str">
            <v>Unfunded Pay</v>
          </cell>
          <cell r="K94">
            <v>0</v>
          </cell>
          <cell r="L94">
            <v>0</v>
          </cell>
          <cell r="M94">
            <v>0</v>
          </cell>
          <cell r="N94">
            <v>0</v>
          </cell>
          <cell r="O94">
            <v>0</v>
          </cell>
          <cell r="P94">
            <v>0</v>
          </cell>
          <cell r="Q94">
            <v>0</v>
          </cell>
          <cell r="R94">
            <v>0</v>
          </cell>
          <cell r="S94">
            <v>0</v>
          </cell>
          <cell r="T94">
            <v>0</v>
          </cell>
        </row>
        <row r="95">
          <cell r="A95" t="str">
            <v>X3023</v>
          </cell>
          <cell r="B95" t="str">
            <v>3. Community</v>
          </cell>
          <cell r="C95" t="str">
            <v>Z-PALLCARE</v>
          </cell>
          <cell r="D95" t="str">
            <v>04.3 Pall Care</v>
          </cell>
          <cell r="E95">
            <v>0</v>
          </cell>
          <cell r="F95" t="str">
            <v xml:space="preserve">ELS versus items Specifically Funded by DoH </v>
          </cell>
          <cell r="G95">
            <v>9</v>
          </cell>
          <cell r="H95" t="str">
            <v>Palliative Care</v>
          </cell>
          <cell r="I95" t="str">
            <v>Pay Estimates</v>
          </cell>
          <cell r="J95" t="str">
            <v>Unfunded Pay</v>
          </cell>
          <cell r="K95">
            <v>0</v>
          </cell>
          <cell r="L95">
            <v>0</v>
          </cell>
          <cell r="M95">
            <v>0</v>
          </cell>
          <cell r="N95">
            <v>0</v>
          </cell>
          <cell r="O95">
            <v>0</v>
          </cell>
          <cell r="P95">
            <v>0</v>
          </cell>
          <cell r="Q95">
            <v>0</v>
          </cell>
          <cell r="R95">
            <v>0</v>
          </cell>
          <cell r="S95">
            <v>0</v>
          </cell>
          <cell r="T95">
            <v>0</v>
          </cell>
        </row>
        <row r="96">
          <cell r="A96" t="str">
            <v>X229</v>
          </cell>
          <cell r="B96" t="str">
            <v>3. Community</v>
          </cell>
          <cell r="C96" t="str">
            <v>ECC</v>
          </cell>
          <cell r="D96" t="str">
            <v>04.5 ECC</v>
          </cell>
          <cell r="E96">
            <v>0</v>
          </cell>
          <cell r="F96" t="str">
            <v xml:space="preserve">ELS versus items Specifically Funded by DoH </v>
          </cell>
          <cell r="G96">
            <v>3</v>
          </cell>
          <cell r="H96" t="str">
            <v>ECC</v>
          </cell>
          <cell r="I96" t="str">
            <v>Table 4 NSP 2021</v>
          </cell>
          <cell r="J96" t="str">
            <v>ECC</v>
          </cell>
          <cell r="K96">
            <v>30</v>
          </cell>
          <cell r="L96">
            <v>15</v>
          </cell>
          <cell r="M96">
            <v>15</v>
          </cell>
          <cell r="N96">
            <v>30</v>
          </cell>
          <cell r="O96">
            <v>15</v>
          </cell>
          <cell r="P96">
            <v>15</v>
          </cell>
          <cell r="Q96" t="str">
            <v>YES</v>
          </cell>
          <cell r="R96" t="str">
            <v>NO</v>
          </cell>
          <cell r="S96" t="str">
            <v>NO</v>
          </cell>
          <cell r="T96" t="str">
            <v>NO</v>
          </cell>
        </row>
        <row r="97">
          <cell r="A97" t="str">
            <v>X1050</v>
          </cell>
          <cell r="B97" t="str">
            <v>3. Community</v>
          </cell>
          <cell r="C97" t="str">
            <v>Z-MENHEDIV</v>
          </cell>
          <cell r="D97" t="str">
            <v>05. Mental Health</v>
          </cell>
          <cell r="E97">
            <v>0</v>
          </cell>
          <cell r="F97" t="str">
            <v xml:space="preserve">DoH Funded items not matched to Final ELS Submission </v>
          </cell>
          <cell r="G97">
            <v>2</v>
          </cell>
          <cell r="H97" t="str">
            <v>Mental Health</v>
          </cell>
          <cell r="I97" t="str">
            <v>Demographics</v>
          </cell>
          <cell r="J97" t="str">
            <v xml:space="preserve">Demographics Mental Health </v>
          </cell>
          <cell r="K97">
            <v>0</v>
          </cell>
          <cell r="L97">
            <v>7.4425214982189756</v>
          </cell>
          <cell r="M97">
            <v>-7.4425214982189756</v>
          </cell>
          <cell r="N97">
            <v>0</v>
          </cell>
          <cell r="O97">
            <v>5.7064447710542989</v>
          </cell>
          <cell r="P97">
            <v>-5.7064447710542989</v>
          </cell>
          <cell r="Q97" t="str">
            <v>YES</v>
          </cell>
          <cell r="R97" t="str">
            <v>NO</v>
          </cell>
          <cell r="S97" t="str">
            <v>NO</v>
          </cell>
          <cell r="T97" t="str">
            <v>NO</v>
          </cell>
        </row>
        <row r="98">
          <cell r="A98" t="str">
            <v>X108</v>
          </cell>
          <cell r="B98" t="str">
            <v>3. Community</v>
          </cell>
          <cell r="C98" t="str">
            <v>Z-MENHEDIV</v>
          </cell>
          <cell r="D98" t="str">
            <v>05. Mental Health</v>
          </cell>
          <cell r="E98">
            <v>0</v>
          </cell>
          <cell r="F98" t="str">
            <v xml:space="preserve">ELS versus items Specifically Funded by DoH </v>
          </cell>
          <cell r="G98">
            <v>6</v>
          </cell>
          <cell r="H98" t="str">
            <v>Mental Health</v>
          </cell>
          <cell r="I98" t="str">
            <v>ELS</v>
          </cell>
          <cell r="J98" t="str">
            <v>Complex case placements</v>
          </cell>
          <cell r="K98">
            <v>0.64607795178082217</v>
          </cell>
          <cell r="L98">
            <v>0</v>
          </cell>
          <cell r="M98">
            <v>0.64607795178082217</v>
          </cell>
          <cell r="N98">
            <v>0.64607795178082217</v>
          </cell>
          <cell r="O98">
            <v>0</v>
          </cell>
          <cell r="P98">
            <v>0.64607795178082217</v>
          </cell>
          <cell r="Q98" t="str">
            <v>YES</v>
          </cell>
          <cell r="R98" t="str">
            <v>NO</v>
          </cell>
          <cell r="S98" t="str">
            <v>NO</v>
          </cell>
          <cell r="T98" t="str">
            <v>NO</v>
          </cell>
        </row>
        <row r="99">
          <cell r="A99" t="str">
            <v>X157</v>
          </cell>
          <cell r="B99" t="str">
            <v>3. Community</v>
          </cell>
          <cell r="C99" t="str">
            <v>Z-MENHEDIV</v>
          </cell>
          <cell r="D99" t="str">
            <v>05. Mental Health</v>
          </cell>
          <cell r="E99">
            <v>0</v>
          </cell>
          <cell r="F99" t="str">
            <v xml:space="preserve">ELS versus items Specifically Funded by DoH </v>
          </cell>
          <cell r="G99">
            <v>6</v>
          </cell>
          <cell r="H99" t="str">
            <v>Mental Health</v>
          </cell>
          <cell r="I99" t="str">
            <v>ELS</v>
          </cell>
          <cell r="J99" t="str">
            <v>Agency &amp; Overtime premia</v>
          </cell>
          <cell r="K99">
            <v>10.4</v>
          </cell>
          <cell r="L99">
            <v>0</v>
          </cell>
          <cell r="M99">
            <v>10.4</v>
          </cell>
          <cell r="N99">
            <v>10.4</v>
          </cell>
          <cell r="O99">
            <v>0</v>
          </cell>
          <cell r="P99">
            <v>10.4</v>
          </cell>
          <cell r="Q99" t="str">
            <v>YES</v>
          </cell>
          <cell r="R99" t="str">
            <v>NO</v>
          </cell>
          <cell r="S99" t="str">
            <v>NO</v>
          </cell>
          <cell r="T99" t="str">
            <v>NO</v>
          </cell>
        </row>
        <row r="100">
          <cell r="A100" t="str">
            <v>X1063</v>
          </cell>
          <cell r="B100" t="str">
            <v>3. Community</v>
          </cell>
          <cell r="C100" t="str">
            <v>Z-MENHEDIV</v>
          </cell>
          <cell r="D100" t="str">
            <v>05. Mental Health</v>
          </cell>
          <cell r="E100">
            <v>0</v>
          </cell>
          <cell r="F100" t="str">
            <v xml:space="preserve">DoH Funded items not matched to Final ELS Submission </v>
          </cell>
          <cell r="G100">
            <v>6</v>
          </cell>
          <cell r="H100" t="str">
            <v>Mental Health</v>
          </cell>
          <cell r="I100" t="str">
            <v>ELS</v>
          </cell>
          <cell r="J100" t="str">
            <v>Emergency Placements</v>
          </cell>
          <cell r="K100">
            <v>0</v>
          </cell>
          <cell r="L100">
            <v>5.6</v>
          </cell>
          <cell r="M100">
            <v>-5.6</v>
          </cell>
          <cell r="N100">
            <v>0</v>
          </cell>
          <cell r="O100">
            <v>5.6</v>
          </cell>
          <cell r="P100">
            <v>-5.6</v>
          </cell>
          <cell r="Q100">
            <v>0</v>
          </cell>
          <cell r="R100">
            <v>0</v>
          </cell>
          <cell r="S100">
            <v>0</v>
          </cell>
          <cell r="T100">
            <v>0</v>
          </cell>
        </row>
        <row r="101">
          <cell r="A101" t="str">
            <v>X2003</v>
          </cell>
          <cell r="B101" t="str">
            <v>3. Community</v>
          </cell>
          <cell r="C101" t="str">
            <v>Z-MENHEDIV</v>
          </cell>
          <cell r="D101" t="str">
            <v>05. Mental Health</v>
          </cell>
          <cell r="E101">
            <v>0</v>
          </cell>
          <cell r="F101" t="str">
            <v xml:space="preserve">ELS versus items Specifically Funded by DoH </v>
          </cell>
          <cell r="G101">
            <v>9</v>
          </cell>
          <cell r="H101" t="str">
            <v>Mental Health</v>
          </cell>
          <cell r="I101" t="str">
            <v>Pay Estimates</v>
          </cell>
          <cell r="J101" t="str">
            <v>Mental Health S39</v>
          </cell>
          <cell r="K101">
            <v>0.14000000000000001</v>
          </cell>
          <cell r="L101">
            <v>0</v>
          </cell>
          <cell r="M101">
            <v>0.14000000000000001</v>
          </cell>
          <cell r="N101">
            <v>0.14000000000000001</v>
          </cell>
          <cell r="O101">
            <v>0</v>
          </cell>
          <cell r="P101">
            <v>0.14000000000000001</v>
          </cell>
          <cell r="Q101" t="str">
            <v>YES</v>
          </cell>
          <cell r="R101" t="str">
            <v>NO</v>
          </cell>
          <cell r="S101" t="str">
            <v>NO</v>
          </cell>
          <cell r="T101" t="str">
            <v>YES</v>
          </cell>
        </row>
        <row r="102">
          <cell r="A102" t="str">
            <v>X3030</v>
          </cell>
          <cell r="B102" t="str">
            <v>3. Community</v>
          </cell>
          <cell r="C102" t="str">
            <v>Z-MENHEDIV</v>
          </cell>
          <cell r="D102" t="str">
            <v>05. Mental Health</v>
          </cell>
          <cell r="E102">
            <v>0</v>
          </cell>
          <cell r="F102" t="str">
            <v xml:space="preserve">ELS versus items Specifically Funded by DoH </v>
          </cell>
          <cell r="G102">
            <v>9</v>
          </cell>
          <cell r="H102" t="str">
            <v>Mental Health</v>
          </cell>
          <cell r="I102" t="str">
            <v>Pay Estimates</v>
          </cell>
          <cell r="J102" t="str">
            <v>Unfunded Pay</v>
          </cell>
          <cell r="K102">
            <v>0</v>
          </cell>
          <cell r="L102">
            <v>0</v>
          </cell>
          <cell r="M102">
            <v>0</v>
          </cell>
          <cell r="N102">
            <v>0</v>
          </cell>
          <cell r="O102">
            <v>0</v>
          </cell>
          <cell r="P102">
            <v>0</v>
          </cell>
          <cell r="Q102">
            <v>0</v>
          </cell>
          <cell r="R102">
            <v>0</v>
          </cell>
          <cell r="S102">
            <v>0</v>
          </cell>
          <cell r="T102">
            <v>0</v>
          </cell>
        </row>
        <row r="103">
          <cell r="A103" t="str">
            <v>X3031</v>
          </cell>
          <cell r="B103" t="str">
            <v>3. Community</v>
          </cell>
          <cell r="C103" t="str">
            <v>Z-MENHEDIV</v>
          </cell>
          <cell r="D103" t="str">
            <v>05. Mental Health</v>
          </cell>
          <cell r="E103">
            <v>0</v>
          </cell>
          <cell r="F103" t="str">
            <v xml:space="preserve">ELS versus items Specifically Funded by DoH </v>
          </cell>
          <cell r="G103">
            <v>9</v>
          </cell>
          <cell r="H103" t="str">
            <v>Mental Health</v>
          </cell>
          <cell r="I103" t="str">
            <v>Pay Estimates</v>
          </cell>
          <cell r="J103" t="str">
            <v>Unfunded Pay</v>
          </cell>
          <cell r="K103">
            <v>0</v>
          </cell>
          <cell r="L103">
            <v>0</v>
          </cell>
          <cell r="M103">
            <v>0</v>
          </cell>
          <cell r="N103">
            <v>0</v>
          </cell>
          <cell r="O103">
            <v>0</v>
          </cell>
          <cell r="P103">
            <v>0</v>
          </cell>
          <cell r="Q103">
            <v>0</v>
          </cell>
          <cell r="R103">
            <v>0</v>
          </cell>
          <cell r="S103">
            <v>0</v>
          </cell>
          <cell r="T103">
            <v>0</v>
          </cell>
        </row>
        <row r="104">
          <cell r="A104" t="str">
            <v>X3032</v>
          </cell>
          <cell r="B104" t="str">
            <v>3. Community</v>
          </cell>
          <cell r="C104" t="str">
            <v>Z-MENHEDIV</v>
          </cell>
          <cell r="D104" t="str">
            <v>05. Mental Health</v>
          </cell>
          <cell r="E104">
            <v>0</v>
          </cell>
          <cell r="F104" t="str">
            <v xml:space="preserve">ELS versus items Specifically Funded by DoH </v>
          </cell>
          <cell r="G104">
            <v>9</v>
          </cell>
          <cell r="H104" t="str">
            <v>Mental Health</v>
          </cell>
          <cell r="I104" t="str">
            <v>Pay Estimates</v>
          </cell>
          <cell r="J104" t="str">
            <v>Unfunded Pay</v>
          </cell>
          <cell r="K104">
            <v>0</v>
          </cell>
          <cell r="L104">
            <v>0</v>
          </cell>
          <cell r="M104">
            <v>0</v>
          </cell>
          <cell r="N104">
            <v>0</v>
          </cell>
          <cell r="O104">
            <v>0</v>
          </cell>
          <cell r="P104">
            <v>0</v>
          </cell>
          <cell r="Q104">
            <v>0</v>
          </cell>
          <cell r="R104">
            <v>0</v>
          </cell>
          <cell r="S104">
            <v>0</v>
          </cell>
          <cell r="T104">
            <v>0</v>
          </cell>
        </row>
        <row r="105">
          <cell r="A105" t="str">
            <v>X3033</v>
          </cell>
          <cell r="B105" t="str">
            <v>3. Community</v>
          </cell>
          <cell r="C105" t="str">
            <v>Z-MENHEDIV</v>
          </cell>
          <cell r="D105" t="str">
            <v>05. Mental Health</v>
          </cell>
          <cell r="E105">
            <v>0</v>
          </cell>
          <cell r="F105" t="str">
            <v xml:space="preserve">ELS versus items Specifically Funded by DoH </v>
          </cell>
          <cell r="G105">
            <v>9</v>
          </cell>
          <cell r="H105" t="str">
            <v>Mental Health</v>
          </cell>
          <cell r="I105" t="str">
            <v>Pay Estimates</v>
          </cell>
          <cell r="J105" t="str">
            <v>Unfunded Pay</v>
          </cell>
          <cell r="K105">
            <v>0</v>
          </cell>
          <cell r="L105">
            <v>0</v>
          </cell>
          <cell r="M105">
            <v>0</v>
          </cell>
          <cell r="N105">
            <v>0</v>
          </cell>
          <cell r="O105">
            <v>0</v>
          </cell>
          <cell r="P105">
            <v>0</v>
          </cell>
          <cell r="Q105">
            <v>0</v>
          </cell>
          <cell r="R105">
            <v>0</v>
          </cell>
          <cell r="S105">
            <v>0</v>
          </cell>
          <cell r="T105">
            <v>0</v>
          </cell>
        </row>
        <row r="106">
          <cell r="A106" t="str">
            <v>X3034</v>
          </cell>
          <cell r="B106" t="str">
            <v>3. Community</v>
          </cell>
          <cell r="C106" t="str">
            <v>Z-MENHEDIV</v>
          </cell>
          <cell r="D106" t="str">
            <v>05. Mental Health</v>
          </cell>
          <cell r="E106">
            <v>0</v>
          </cell>
          <cell r="F106" t="str">
            <v xml:space="preserve">ELS versus items Specifically Funded by DoH </v>
          </cell>
          <cell r="G106">
            <v>9</v>
          </cell>
          <cell r="H106" t="str">
            <v>Mental Health</v>
          </cell>
          <cell r="I106" t="str">
            <v>Pay Estimates</v>
          </cell>
          <cell r="J106" t="str">
            <v>Unfunded Pay</v>
          </cell>
          <cell r="K106">
            <v>0</v>
          </cell>
          <cell r="L106">
            <v>0</v>
          </cell>
          <cell r="M106">
            <v>0</v>
          </cell>
          <cell r="N106">
            <v>0</v>
          </cell>
          <cell r="O106">
            <v>0</v>
          </cell>
          <cell r="P106">
            <v>0</v>
          </cell>
          <cell r="Q106">
            <v>0</v>
          </cell>
          <cell r="R106">
            <v>0</v>
          </cell>
          <cell r="S106">
            <v>0</v>
          </cell>
          <cell r="T106">
            <v>0</v>
          </cell>
        </row>
        <row r="107">
          <cell r="A107" t="str">
            <v>X1004</v>
          </cell>
          <cell r="B107" t="str">
            <v>3. Community</v>
          </cell>
          <cell r="C107" t="str">
            <v>Z-OLDPER</v>
          </cell>
          <cell r="D107" t="str">
            <v>06.1 SC Older</v>
          </cell>
          <cell r="E107">
            <v>0</v>
          </cell>
          <cell r="F107" t="str">
            <v xml:space="preserve">DoH Funded items not matched to Final ELS Submission </v>
          </cell>
          <cell r="G107">
            <v>2</v>
          </cell>
          <cell r="H107" t="str">
            <v>Older Persons Services</v>
          </cell>
          <cell r="I107" t="str">
            <v>Demographics</v>
          </cell>
          <cell r="J107" t="str">
            <v>Demographics Older Persons</v>
          </cell>
          <cell r="K107">
            <v>0</v>
          </cell>
          <cell r="L107">
            <v>36.425826646997443</v>
          </cell>
          <cell r="M107">
            <v>-36.425826646997443</v>
          </cell>
          <cell r="N107">
            <v>0</v>
          </cell>
          <cell r="O107">
            <v>27.928971122331468</v>
          </cell>
          <cell r="P107">
            <v>-27.928971122331468</v>
          </cell>
          <cell r="Q107" t="str">
            <v>YES</v>
          </cell>
          <cell r="R107" t="str">
            <v>NO</v>
          </cell>
          <cell r="S107" t="str">
            <v>NO</v>
          </cell>
          <cell r="T107" t="str">
            <v>YES</v>
          </cell>
        </row>
        <row r="108">
          <cell r="A108" t="str">
            <v>X116</v>
          </cell>
          <cell r="B108" t="str">
            <v>3. Community</v>
          </cell>
          <cell r="C108" t="str">
            <v>Z-OLDPER</v>
          </cell>
          <cell r="D108" t="str">
            <v>06.1 SC Older</v>
          </cell>
          <cell r="E108">
            <v>0</v>
          </cell>
          <cell r="F108" t="str">
            <v xml:space="preserve">ELS versus items Specifically Funded by DoH </v>
          </cell>
          <cell r="G108">
            <v>6</v>
          </cell>
          <cell r="H108" t="str">
            <v>Older Persons Services</v>
          </cell>
          <cell r="I108" t="str">
            <v>ELS</v>
          </cell>
          <cell r="J108" t="str">
            <v>Mount Carmel tender renewal</v>
          </cell>
          <cell r="K108">
            <v>0.84577914285714273</v>
          </cell>
          <cell r="L108">
            <v>0</v>
          </cell>
          <cell r="M108">
            <v>0.84577914285714273</v>
          </cell>
          <cell r="N108">
            <v>0.84577914285714273</v>
          </cell>
          <cell r="O108">
            <v>0</v>
          </cell>
          <cell r="P108">
            <v>0.84577914285714273</v>
          </cell>
          <cell r="Q108" t="str">
            <v>YES</v>
          </cell>
          <cell r="R108" t="str">
            <v>NO</v>
          </cell>
          <cell r="S108" t="str">
            <v>NO</v>
          </cell>
          <cell r="T108" t="str">
            <v>YES</v>
          </cell>
        </row>
        <row r="109">
          <cell r="A109" t="str">
            <v>X124</v>
          </cell>
          <cell r="B109" t="str">
            <v>3. Community</v>
          </cell>
          <cell r="C109" t="str">
            <v>Z-OLDPER</v>
          </cell>
          <cell r="D109" t="str">
            <v>06.1 SC Older</v>
          </cell>
          <cell r="E109">
            <v>0</v>
          </cell>
          <cell r="F109" t="str">
            <v xml:space="preserve">ELS versus items Specifically Funded by DoH </v>
          </cell>
          <cell r="G109">
            <v>6</v>
          </cell>
          <cell r="H109" t="str">
            <v>Older Persons Services</v>
          </cell>
          <cell r="I109" t="str">
            <v>ELS</v>
          </cell>
          <cell r="J109" t="str">
            <v>TCB price increase</v>
          </cell>
          <cell r="K109">
            <v>1.0342499999999966</v>
          </cell>
          <cell r="L109">
            <v>0</v>
          </cell>
          <cell r="M109">
            <v>1.0342499999999966</v>
          </cell>
          <cell r="N109">
            <v>1.0342499999999966</v>
          </cell>
          <cell r="O109">
            <v>0</v>
          </cell>
          <cell r="P109">
            <v>1.0342499999999966</v>
          </cell>
          <cell r="Q109" t="str">
            <v>YES</v>
          </cell>
          <cell r="R109" t="str">
            <v>NO</v>
          </cell>
          <cell r="S109" t="str">
            <v>NO</v>
          </cell>
          <cell r="T109" t="str">
            <v>YES</v>
          </cell>
        </row>
        <row r="110">
          <cell r="A110" t="str">
            <v>X153</v>
          </cell>
          <cell r="B110" t="str">
            <v>3. Community</v>
          </cell>
          <cell r="C110" t="str">
            <v>Z-OLDPER</v>
          </cell>
          <cell r="D110" t="str">
            <v>06.1 SC Older</v>
          </cell>
          <cell r="E110">
            <v>0</v>
          </cell>
          <cell r="F110" t="str">
            <v xml:space="preserve">ELS versus items Specifically Funded by DoH </v>
          </cell>
          <cell r="G110">
            <v>6</v>
          </cell>
          <cell r="H110" t="str">
            <v>Older Persons Services</v>
          </cell>
          <cell r="I110" t="str">
            <v>ELS</v>
          </cell>
          <cell r="J110" t="str">
            <v>Resumption of Day care</v>
          </cell>
          <cell r="K110">
            <v>7.5962897300000005</v>
          </cell>
          <cell r="L110">
            <v>0</v>
          </cell>
          <cell r="M110">
            <v>7.5962897300000005</v>
          </cell>
          <cell r="N110">
            <v>7.5962897300000005</v>
          </cell>
          <cell r="O110">
            <v>0</v>
          </cell>
          <cell r="P110">
            <v>7.5962897300000005</v>
          </cell>
          <cell r="Q110" t="str">
            <v>YES</v>
          </cell>
          <cell r="R110" t="str">
            <v>NO</v>
          </cell>
          <cell r="S110" t="str">
            <v>NO</v>
          </cell>
          <cell r="T110" t="str">
            <v>YES</v>
          </cell>
        </row>
        <row r="111">
          <cell r="A111" t="str">
            <v>X158</v>
          </cell>
          <cell r="B111" t="str">
            <v>3. Community</v>
          </cell>
          <cell r="C111" t="str">
            <v>Z-OLDPER</v>
          </cell>
          <cell r="D111" t="str">
            <v>06.1 SC Older</v>
          </cell>
          <cell r="E111">
            <v>0</v>
          </cell>
          <cell r="F111" t="str">
            <v xml:space="preserve">ELS versus items Specifically Funded by DoH </v>
          </cell>
          <cell r="G111">
            <v>6</v>
          </cell>
          <cell r="H111" t="str">
            <v>Older Persons Services</v>
          </cell>
          <cell r="I111" t="str">
            <v>ELS</v>
          </cell>
          <cell r="J111" t="str">
            <v xml:space="preserve">Residential Units/ Minor Works/ HIQA requirements </v>
          </cell>
          <cell r="K111">
            <v>11.142780999999999</v>
          </cell>
          <cell r="L111">
            <v>0</v>
          </cell>
          <cell r="M111">
            <v>11.142780999999999</v>
          </cell>
          <cell r="N111">
            <v>11.142780999999999</v>
          </cell>
          <cell r="O111">
            <v>0</v>
          </cell>
          <cell r="P111">
            <v>11.142780999999999</v>
          </cell>
          <cell r="Q111" t="str">
            <v>YES</v>
          </cell>
          <cell r="R111" t="str">
            <v>NO</v>
          </cell>
          <cell r="S111" t="str">
            <v>NO</v>
          </cell>
          <cell r="T111" t="str">
            <v>YES</v>
          </cell>
        </row>
        <row r="112">
          <cell r="A112" t="str">
            <v>X1087</v>
          </cell>
          <cell r="B112" t="str">
            <v>3. Community</v>
          </cell>
          <cell r="C112" t="str">
            <v>Z-OLDPER</v>
          </cell>
          <cell r="D112" t="str">
            <v>06.1 SC Older</v>
          </cell>
          <cell r="E112">
            <v>0</v>
          </cell>
          <cell r="F112" t="str">
            <v xml:space="preserve">ELS versus items Specifically Funded by DoH </v>
          </cell>
          <cell r="G112">
            <v>8</v>
          </cell>
          <cell r="H112" t="str">
            <v>Older Persons Services</v>
          </cell>
          <cell r="I112" t="str">
            <v>Add back to ELS (were under review)</v>
          </cell>
          <cell r="J112" t="str">
            <v>Home Care Packages and modernisation of delivery of HCP via new assessment tools and the Home Support office (5m hours)</v>
          </cell>
          <cell r="K112">
            <v>14.549256000000028</v>
          </cell>
          <cell r="L112">
            <v>0</v>
          </cell>
          <cell r="M112">
            <v>14.549256000000028</v>
          </cell>
          <cell r="N112">
            <v>14.549256000000028</v>
          </cell>
          <cell r="O112">
            <v>0</v>
          </cell>
          <cell r="P112">
            <v>14.549256000000028</v>
          </cell>
          <cell r="Q112" t="str">
            <v>YES</v>
          </cell>
          <cell r="R112" t="str">
            <v>NO</v>
          </cell>
          <cell r="S112" t="str">
            <v>NO</v>
          </cell>
          <cell r="T112" t="str">
            <v>YES</v>
          </cell>
        </row>
        <row r="113">
          <cell r="A113" t="str">
            <v>X1088</v>
          </cell>
          <cell r="B113" t="str">
            <v>3. Community</v>
          </cell>
          <cell r="C113" t="str">
            <v>Z-OLDPER</v>
          </cell>
          <cell r="D113" t="str">
            <v>06.1 SC Older</v>
          </cell>
          <cell r="E113">
            <v>0</v>
          </cell>
          <cell r="F113" t="str">
            <v xml:space="preserve">ELS versus items Specifically Funded by DoH </v>
          </cell>
          <cell r="G113">
            <v>8</v>
          </cell>
          <cell r="H113" t="str">
            <v>Older Persons Services</v>
          </cell>
          <cell r="I113" t="str">
            <v>Add back to ELS (were under review)</v>
          </cell>
          <cell r="J113" t="str">
            <v>Home Support 2021 ELS funding, recurring funding required for 2022</v>
          </cell>
          <cell r="K113">
            <v>22.3</v>
          </cell>
          <cell r="L113">
            <v>0</v>
          </cell>
          <cell r="M113">
            <v>22.3</v>
          </cell>
          <cell r="N113">
            <v>22.3</v>
          </cell>
          <cell r="O113">
            <v>0</v>
          </cell>
          <cell r="P113">
            <v>22.3</v>
          </cell>
          <cell r="Q113" t="str">
            <v>YES</v>
          </cell>
          <cell r="R113" t="str">
            <v>NO</v>
          </cell>
          <cell r="S113" t="str">
            <v>NO</v>
          </cell>
          <cell r="T113" t="str">
            <v>YES</v>
          </cell>
        </row>
        <row r="114">
          <cell r="A114" t="str">
            <v>X1089</v>
          </cell>
          <cell r="B114" t="str">
            <v>3. Community</v>
          </cell>
          <cell r="C114" t="str">
            <v>Z-OLDPER</v>
          </cell>
          <cell r="D114" t="str">
            <v>06.1 SC Older</v>
          </cell>
          <cell r="E114">
            <v>0</v>
          </cell>
          <cell r="F114" t="str">
            <v xml:space="preserve">ELS versus items Specifically Funded by DoH </v>
          </cell>
          <cell r="G114">
            <v>8</v>
          </cell>
          <cell r="H114" t="str">
            <v>Older Persons Services</v>
          </cell>
          <cell r="I114" t="str">
            <v>Add back to ELS (were under review)</v>
          </cell>
          <cell r="J114" t="str">
            <v>Home Support rate increase impact on core hours</v>
          </cell>
          <cell r="K114">
            <v>18.37</v>
          </cell>
          <cell r="L114">
            <v>0</v>
          </cell>
          <cell r="M114">
            <v>18.37</v>
          </cell>
          <cell r="N114">
            <v>18.37</v>
          </cell>
          <cell r="O114">
            <v>0</v>
          </cell>
          <cell r="P114">
            <v>18.37</v>
          </cell>
          <cell r="Q114" t="str">
            <v>YES</v>
          </cell>
          <cell r="R114" t="str">
            <v>NO</v>
          </cell>
          <cell r="S114" t="str">
            <v>NO</v>
          </cell>
          <cell r="T114" t="str">
            <v>YES</v>
          </cell>
        </row>
        <row r="115">
          <cell r="A115" t="str">
            <v>X1090</v>
          </cell>
          <cell r="B115" t="str">
            <v>3. Community</v>
          </cell>
          <cell r="C115" t="str">
            <v>Z-OLDPER</v>
          </cell>
          <cell r="D115" t="str">
            <v>06.1 SC Older</v>
          </cell>
          <cell r="E115">
            <v>0</v>
          </cell>
          <cell r="F115" t="str">
            <v xml:space="preserve">ELS versus items Specifically Funded by DoH </v>
          </cell>
          <cell r="G115">
            <v>8</v>
          </cell>
          <cell r="H115" t="str">
            <v>Older Persons Services</v>
          </cell>
          <cell r="I115" t="str">
            <v>Add back to ELS (were under review)</v>
          </cell>
          <cell r="J115" t="str">
            <v>National Dementia Strategy</v>
          </cell>
          <cell r="K115">
            <v>3.7705880000000001</v>
          </cell>
          <cell r="L115">
            <v>0</v>
          </cell>
          <cell r="M115">
            <v>3.7705880000000001</v>
          </cell>
          <cell r="N115">
            <v>3.7705880000000001</v>
          </cell>
          <cell r="O115">
            <v>0</v>
          </cell>
          <cell r="P115">
            <v>3.7705880000000001</v>
          </cell>
          <cell r="Q115" t="str">
            <v>YES</v>
          </cell>
          <cell r="R115" t="str">
            <v>NO</v>
          </cell>
          <cell r="S115" t="str">
            <v>NO</v>
          </cell>
          <cell r="T115" t="str">
            <v>YES</v>
          </cell>
        </row>
        <row r="116">
          <cell r="A116" t="str">
            <v>X1072</v>
          </cell>
          <cell r="B116" t="str">
            <v>3. Community</v>
          </cell>
          <cell r="C116" t="str">
            <v>Z-OLDPER</v>
          </cell>
          <cell r="D116" t="str">
            <v>06.1 SC Older</v>
          </cell>
          <cell r="E116">
            <v>0</v>
          </cell>
          <cell r="F116" t="str">
            <v xml:space="preserve">ELS versus items Specifically Funded by DoH </v>
          </cell>
          <cell r="G116">
            <v>10</v>
          </cell>
          <cell r="H116" t="str">
            <v>Older Persons Services</v>
          </cell>
          <cell r="I116" t="str">
            <v>Savings Target</v>
          </cell>
          <cell r="J116" t="str">
            <v>Cost of Care Savings</v>
          </cell>
          <cell r="K116">
            <v>0</v>
          </cell>
          <cell r="L116">
            <v>-37</v>
          </cell>
          <cell r="M116">
            <v>37</v>
          </cell>
          <cell r="N116">
            <v>0</v>
          </cell>
          <cell r="O116">
            <v>-37</v>
          </cell>
          <cell r="P116">
            <v>37</v>
          </cell>
          <cell r="Q116">
            <v>0</v>
          </cell>
          <cell r="R116">
            <v>0</v>
          </cell>
          <cell r="S116">
            <v>0</v>
          </cell>
          <cell r="T116">
            <v>0</v>
          </cell>
        </row>
        <row r="117">
          <cell r="A117" t="str">
            <v>X2001</v>
          </cell>
          <cell r="B117" t="str">
            <v>3. Community</v>
          </cell>
          <cell r="C117" t="str">
            <v>Z-OLDPER</v>
          </cell>
          <cell r="D117" t="str">
            <v>06.1 SC Older</v>
          </cell>
          <cell r="E117">
            <v>0</v>
          </cell>
          <cell r="F117" t="str">
            <v xml:space="preserve">ELS versus items Specifically Funded by DoH </v>
          </cell>
          <cell r="G117">
            <v>9</v>
          </cell>
          <cell r="H117" t="str">
            <v>Older Persons Services</v>
          </cell>
          <cell r="I117" t="str">
            <v>Pay Estimates</v>
          </cell>
          <cell r="J117" t="str">
            <v>Older S39</v>
          </cell>
          <cell r="K117">
            <v>1.23</v>
          </cell>
          <cell r="L117">
            <v>0</v>
          </cell>
          <cell r="M117">
            <v>1.23</v>
          </cell>
          <cell r="N117">
            <v>1.23</v>
          </cell>
          <cell r="O117">
            <v>0</v>
          </cell>
          <cell r="P117">
            <v>1.23</v>
          </cell>
          <cell r="Q117" t="str">
            <v>YES</v>
          </cell>
          <cell r="R117" t="str">
            <v>NO</v>
          </cell>
          <cell r="S117" t="str">
            <v>NO</v>
          </cell>
          <cell r="T117" t="str">
            <v>YES</v>
          </cell>
        </row>
        <row r="118">
          <cell r="A118" t="str">
            <v>X3040</v>
          </cell>
          <cell r="B118" t="str">
            <v>3. Community</v>
          </cell>
          <cell r="C118" t="str">
            <v>Z-OLDPER</v>
          </cell>
          <cell r="D118" t="str">
            <v>06.1 SC Older</v>
          </cell>
          <cell r="E118">
            <v>0</v>
          </cell>
          <cell r="F118" t="str">
            <v xml:space="preserve">ELS versus items Specifically Funded by DoH </v>
          </cell>
          <cell r="G118">
            <v>9</v>
          </cell>
          <cell r="H118" t="str">
            <v>Older Persons Services</v>
          </cell>
          <cell r="I118" t="str">
            <v>Pay Estimates</v>
          </cell>
          <cell r="J118" t="str">
            <v>Unfunded Pay</v>
          </cell>
          <cell r="K118">
            <v>0</v>
          </cell>
          <cell r="L118">
            <v>0</v>
          </cell>
          <cell r="M118">
            <v>0</v>
          </cell>
          <cell r="N118">
            <v>0</v>
          </cell>
          <cell r="O118">
            <v>0</v>
          </cell>
          <cell r="P118">
            <v>0</v>
          </cell>
          <cell r="Q118">
            <v>0</v>
          </cell>
          <cell r="R118">
            <v>0</v>
          </cell>
          <cell r="S118">
            <v>0</v>
          </cell>
          <cell r="T118">
            <v>0</v>
          </cell>
        </row>
        <row r="119">
          <cell r="A119" t="str">
            <v>X3041</v>
          </cell>
          <cell r="B119" t="str">
            <v>3. Community</v>
          </cell>
          <cell r="C119" t="str">
            <v>Z-OLDPER</v>
          </cell>
          <cell r="D119" t="str">
            <v>06.1 SC Older</v>
          </cell>
          <cell r="E119">
            <v>0</v>
          </cell>
          <cell r="F119" t="str">
            <v xml:space="preserve">ELS versus items Specifically Funded by DoH </v>
          </cell>
          <cell r="G119">
            <v>9</v>
          </cell>
          <cell r="H119" t="str">
            <v>Older Persons Services</v>
          </cell>
          <cell r="I119" t="str">
            <v>Pay Estimates</v>
          </cell>
          <cell r="J119" t="str">
            <v>Unfunded Pay</v>
          </cell>
          <cell r="K119">
            <v>0</v>
          </cell>
          <cell r="L119">
            <v>0</v>
          </cell>
          <cell r="M119">
            <v>0</v>
          </cell>
          <cell r="N119">
            <v>0</v>
          </cell>
          <cell r="O119">
            <v>0</v>
          </cell>
          <cell r="P119">
            <v>0</v>
          </cell>
          <cell r="Q119">
            <v>0</v>
          </cell>
          <cell r="R119">
            <v>0</v>
          </cell>
          <cell r="S119">
            <v>0</v>
          </cell>
          <cell r="T119">
            <v>0</v>
          </cell>
        </row>
        <row r="120">
          <cell r="A120" t="str">
            <v>X3042</v>
          </cell>
          <cell r="B120" t="str">
            <v>3. Community</v>
          </cell>
          <cell r="C120" t="str">
            <v>Z-OLDPER</v>
          </cell>
          <cell r="D120" t="str">
            <v>06.1 SC Older</v>
          </cell>
          <cell r="E120">
            <v>0</v>
          </cell>
          <cell r="F120" t="str">
            <v xml:space="preserve">ELS versus items Specifically Funded by DoH </v>
          </cell>
          <cell r="G120">
            <v>9</v>
          </cell>
          <cell r="H120" t="str">
            <v>Older Persons Services</v>
          </cell>
          <cell r="I120" t="str">
            <v>Pay Estimates</v>
          </cell>
          <cell r="J120" t="str">
            <v>Unfunded Pay</v>
          </cell>
          <cell r="K120">
            <v>0</v>
          </cell>
          <cell r="L120">
            <v>0</v>
          </cell>
          <cell r="M120">
            <v>0</v>
          </cell>
          <cell r="N120">
            <v>0</v>
          </cell>
          <cell r="O120">
            <v>0</v>
          </cell>
          <cell r="P120">
            <v>0</v>
          </cell>
          <cell r="Q120">
            <v>0</v>
          </cell>
          <cell r="R120">
            <v>0</v>
          </cell>
          <cell r="S120">
            <v>0</v>
          </cell>
          <cell r="T120">
            <v>0</v>
          </cell>
        </row>
        <row r="121">
          <cell r="A121" t="str">
            <v>X3043</v>
          </cell>
          <cell r="B121" t="str">
            <v>3. Community</v>
          </cell>
          <cell r="C121" t="str">
            <v>Z-OLDPER</v>
          </cell>
          <cell r="D121" t="str">
            <v>06.1 SC Older</v>
          </cell>
          <cell r="E121">
            <v>0</v>
          </cell>
          <cell r="F121" t="str">
            <v xml:space="preserve">ELS versus items Specifically Funded by DoH </v>
          </cell>
          <cell r="G121">
            <v>9</v>
          </cell>
          <cell r="H121" t="str">
            <v>Older Persons Services</v>
          </cell>
          <cell r="I121" t="str">
            <v>Pay Estimates</v>
          </cell>
          <cell r="J121" t="str">
            <v>Unfunded Pay</v>
          </cell>
          <cell r="K121">
            <v>0</v>
          </cell>
          <cell r="L121">
            <v>0</v>
          </cell>
          <cell r="M121">
            <v>0</v>
          </cell>
          <cell r="N121">
            <v>0</v>
          </cell>
          <cell r="O121">
            <v>0</v>
          </cell>
          <cell r="P121">
            <v>0</v>
          </cell>
          <cell r="Q121">
            <v>0</v>
          </cell>
          <cell r="R121">
            <v>0</v>
          </cell>
          <cell r="S121">
            <v>0</v>
          </cell>
          <cell r="T121">
            <v>0</v>
          </cell>
        </row>
        <row r="122">
          <cell r="A122" t="str">
            <v>X1005</v>
          </cell>
          <cell r="B122" t="str">
            <v>3. Community</v>
          </cell>
          <cell r="C122" t="str">
            <v>Z-FDEAL</v>
          </cell>
          <cell r="D122" t="str">
            <v>06.2 NHSS</v>
          </cell>
          <cell r="E122">
            <v>0</v>
          </cell>
          <cell r="F122" t="str">
            <v xml:space="preserve">DoH Funded items not matched to Final ELS Submission </v>
          </cell>
          <cell r="G122">
            <v>2</v>
          </cell>
          <cell r="H122" t="str">
            <v>NHSS</v>
          </cell>
          <cell r="I122" t="str">
            <v>Demographics</v>
          </cell>
          <cell r="J122" t="str">
            <v>Demographics NHSS</v>
          </cell>
          <cell r="K122">
            <v>0</v>
          </cell>
          <cell r="L122">
            <v>4.8907998416867562</v>
          </cell>
          <cell r="M122">
            <v>-4.8907998416867562</v>
          </cell>
          <cell r="N122">
            <v>0</v>
          </cell>
          <cell r="O122">
            <v>3.7499494209785396</v>
          </cell>
          <cell r="P122">
            <v>-3.7499494209785396</v>
          </cell>
          <cell r="Q122" t="str">
            <v>YES</v>
          </cell>
          <cell r="R122" t="str">
            <v>NO</v>
          </cell>
          <cell r="S122" t="str">
            <v>NO</v>
          </cell>
          <cell r="T122" t="str">
            <v>YES</v>
          </cell>
        </row>
        <row r="123">
          <cell r="A123" t="str">
            <v>X168</v>
          </cell>
          <cell r="B123" t="str">
            <v>3. Community</v>
          </cell>
          <cell r="C123" t="str">
            <v>Z-FDEAL</v>
          </cell>
          <cell r="D123" t="str">
            <v>06.2 NHSS</v>
          </cell>
          <cell r="E123">
            <v>0</v>
          </cell>
          <cell r="F123" t="str">
            <v xml:space="preserve">ELS versus items Specifically Funded by DoH </v>
          </cell>
          <cell r="G123">
            <v>6</v>
          </cell>
          <cell r="H123" t="str">
            <v>NHSS</v>
          </cell>
          <cell r="I123" t="str">
            <v>ELS</v>
          </cell>
          <cell r="J123" t="str">
            <v>Core funding requirement- assumes Actual Public Cost of care funding (€2048) &amp; Private €1107</v>
          </cell>
          <cell r="K123">
            <v>30.234231735318666</v>
          </cell>
          <cell r="L123">
            <v>0</v>
          </cell>
          <cell r="M123">
            <v>30.234231735318666</v>
          </cell>
          <cell r="N123">
            <v>30.234231735318666</v>
          </cell>
          <cell r="O123">
            <v>0</v>
          </cell>
          <cell r="P123">
            <v>30.234231735318666</v>
          </cell>
          <cell r="Q123" t="str">
            <v>YES</v>
          </cell>
          <cell r="R123" t="str">
            <v>NO</v>
          </cell>
          <cell r="S123" t="str">
            <v>NO</v>
          </cell>
          <cell r="T123" t="str">
            <v>YES</v>
          </cell>
        </row>
        <row r="124">
          <cell r="A124" t="str">
            <v>X189</v>
          </cell>
          <cell r="B124" t="str">
            <v>3. Community</v>
          </cell>
          <cell r="C124" t="str">
            <v>Z-FDEAL</v>
          </cell>
          <cell r="D124" t="str">
            <v>06.2 NHSS</v>
          </cell>
          <cell r="E124">
            <v>0</v>
          </cell>
          <cell r="F124" t="str">
            <v xml:space="preserve">ELS versus items Specifically Funded by DoH </v>
          </cell>
          <cell r="G124">
            <v>5</v>
          </cell>
          <cell r="H124" t="str">
            <v>NHSS</v>
          </cell>
          <cell r="I124" t="str">
            <v>Other Approved Developments</v>
          </cell>
          <cell r="J124" t="str">
            <v>Safeguarding</v>
          </cell>
          <cell r="K124">
            <v>0.36680800000000002</v>
          </cell>
          <cell r="L124">
            <v>0</v>
          </cell>
          <cell r="M124">
            <v>0.36680800000000002</v>
          </cell>
          <cell r="N124">
            <v>0.36680800000000002</v>
          </cell>
          <cell r="O124">
            <v>0</v>
          </cell>
          <cell r="P124">
            <v>0.36680800000000002</v>
          </cell>
          <cell r="Q124" t="str">
            <v>YES</v>
          </cell>
          <cell r="R124" t="str">
            <v>NO</v>
          </cell>
          <cell r="S124" t="str">
            <v>NO</v>
          </cell>
          <cell r="T124" t="str">
            <v>YES</v>
          </cell>
        </row>
        <row r="125">
          <cell r="A125" t="str">
            <v>X190</v>
          </cell>
          <cell r="B125" t="str">
            <v>3. Community</v>
          </cell>
          <cell r="C125" t="str">
            <v>Z-FDEAL</v>
          </cell>
          <cell r="D125" t="str">
            <v>06.2 NHSS</v>
          </cell>
          <cell r="E125">
            <v>0</v>
          </cell>
          <cell r="F125" t="str">
            <v xml:space="preserve">ELS versus items Specifically Funded by DoH </v>
          </cell>
          <cell r="G125">
            <v>5</v>
          </cell>
          <cell r="H125" t="str">
            <v>NHSS</v>
          </cell>
          <cell r="I125" t="str">
            <v>Other Approved Developments</v>
          </cell>
          <cell r="J125" t="str">
            <v>Psychosocial Supports</v>
          </cell>
          <cell r="K125">
            <v>0.37324800000000002</v>
          </cell>
          <cell r="L125">
            <v>0</v>
          </cell>
          <cell r="M125">
            <v>0.37324800000000002</v>
          </cell>
          <cell r="N125">
            <v>0.37324800000000002</v>
          </cell>
          <cell r="O125">
            <v>0</v>
          </cell>
          <cell r="P125">
            <v>0.37324800000000002</v>
          </cell>
          <cell r="Q125" t="str">
            <v>YES</v>
          </cell>
          <cell r="R125" t="str">
            <v>NO</v>
          </cell>
          <cell r="S125" t="str">
            <v>NO</v>
          </cell>
          <cell r="T125" t="str">
            <v>YES</v>
          </cell>
        </row>
        <row r="126">
          <cell r="A126" t="str">
            <v>X194</v>
          </cell>
          <cell r="B126" t="str">
            <v>3. Community</v>
          </cell>
          <cell r="C126" t="str">
            <v>Z-FDEAL</v>
          </cell>
          <cell r="D126" t="str">
            <v>06.2 NHSS</v>
          </cell>
          <cell r="E126">
            <v>0</v>
          </cell>
          <cell r="F126" t="str">
            <v xml:space="preserve">ELS versus items Specifically Funded by DoH </v>
          </cell>
          <cell r="G126">
            <v>5</v>
          </cell>
          <cell r="H126" t="str">
            <v>NHSS</v>
          </cell>
          <cell r="I126" t="str">
            <v>Other Approved Developments</v>
          </cell>
          <cell r="J126" t="str">
            <v>Irish Hospice Foundation: National Hospice Friendly Residential Care Settings Programme (NHFRCSP)</v>
          </cell>
          <cell r="K126">
            <v>0.65299999999999991</v>
          </cell>
          <cell r="L126">
            <v>0</v>
          </cell>
          <cell r="M126">
            <v>0.65299999999999991</v>
          </cell>
          <cell r="N126">
            <v>0.65299999999999991</v>
          </cell>
          <cell r="O126">
            <v>0</v>
          </cell>
          <cell r="P126">
            <v>0.65299999999999991</v>
          </cell>
          <cell r="Q126" t="str">
            <v>YES</v>
          </cell>
          <cell r="R126" t="str">
            <v>NO</v>
          </cell>
          <cell r="S126" t="str">
            <v>NO</v>
          </cell>
          <cell r="T126" t="str">
            <v>YES</v>
          </cell>
        </row>
        <row r="127">
          <cell r="A127" t="str">
            <v>X195</v>
          </cell>
          <cell r="B127" t="str">
            <v>3. Community</v>
          </cell>
          <cell r="C127" t="str">
            <v>Z-FDEAL</v>
          </cell>
          <cell r="D127" t="str">
            <v>06.2 NHSS</v>
          </cell>
          <cell r="E127">
            <v>0</v>
          </cell>
          <cell r="F127" t="str">
            <v xml:space="preserve">ELS versus items Specifically Funded by DoH </v>
          </cell>
          <cell r="G127">
            <v>5</v>
          </cell>
          <cell r="H127" t="str">
            <v>NHSS</v>
          </cell>
          <cell r="I127" t="str">
            <v>Other Approved Developments</v>
          </cell>
          <cell r="J127" t="str">
            <v xml:space="preserve">Infection Prevention &amp; Control  </v>
          </cell>
          <cell r="K127">
            <v>0.67217099999999996</v>
          </cell>
          <cell r="L127">
            <v>0</v>
          </cell>
          <cell r="M127">
            <v>0.67217099999999996</v>
          </cell>
          <cell r="N127">
            <v>0.67217099999999996</v>
          </cell>
          <cell r="O127">
            <v>0</v>
          </cell>
          <cell r="P127">
            <v>0.67217099999999996</v>
          </cell>
          <cell r="Q127" t="str">
            <v>YES</v>
          </cell>
          <cell r="R127" t="str">
            <v>NO</v>
          </cell>
          <cell r="S127" t="str">
            <v>NO</v>
          </cell>
          <cell r="T127" t="str">
            <v>YES</v>
          </cell>
        </row>
        <row r="128">
          <cell r="A128" t="str">
            <v>X199</v>
          </cell>
          <cell r="B128" t="str">
            <v>3. Community</v>
          </cell>
          <cell r="C128" t="str">
            <v>Z-FDEAL</v>
          </cell>
          <cell r="D128" t="str">
            <v>06.2 NHSS</v>
          </cell>
          <cell r="E128">
            <v>0</v>
          </cell>
          <cell r="F128" t="str">
            <v xml:space="preserve">ELS versus items Specifically Funded by DoH </v>
          </cell>
          <cell r="G128">
            <v>5</v>
          </cell>
          <cell r="H128" t="str">
            <v>NHSS</v>
          </cell>
          <cell r="I128" t="str">
            <v>Other Approved Developments</v>
          </cell>
          <cell r="J128" t="str">
            <v xml:space="preserve">Funding Estimate for Gerontological Nurse Training </v>
          </cell>
          <cell r="K128">
            <v>1.0370000000000001</v>
          </cell>
          <cell r="L128">
            <v>0</v>
          </cell>
          <cell r="M128">
            <v>1.0370000000000001</v>
          </cell>
          <cell r="N128">
            <v>1.0370000000000001</v>
          </cell>
          <cell r="O128">
            <v>0</v>
          </cell>
          <cell r="P128">
            <v>1.0370000000000001</v>
          </cell>
          <cell r="Q128" t="str">
            <v>YES</v>
          </cell>
          <cell r="R128" t="str">
            <v>NO</v>
          </cell>
          <cell r="S128" t="str">
            <v>NO</v>
          </cell>
          <cell r="T128" t="str">
            <v>YES</v>
          </cell>
        </row>
        <row r="129">
          <cell r="A129" t="str">
            <v>X214</v>
          </cell>
          <cell r="B129" t="str">
            <v>3. Community</v>
          </cell>
          <cell r="C129" t="str">
            <v>Z-FDEAL</v>
          </cell>
          <cell r="D129" t="str">
            <v>06.2 NHSS</v>
          </cell>
          <cell r="E129">
            <v>0</v>
          </cell>
          <cell r="F129" t="str">
            <v xml:space="preserve">ELS versus items Specifically Funded by DoH </v>
          </cell>
          <cell r="G129">
            <v>5</v>
          </cell>
          <cell r="H129" t="str">
            <v>NHSS</v>
          </cell>
          <cell r="I129" t="str">
            <v>Other Approved Developments</v>
          </cell>
          <cell r="J129" t="str">
            <v>Community Support Teams (CSTs)</v>
          </cell>
          <cell r="K129">
            <v>6.3091029999999995</v>
          </cell>
          <cell r="L129">
            <v>0</v>
          </cell>
          <cell r="M129">
            <v>6.3091029999999995</v>
          </cell>
          <cell r="N129">
            <v>6.3091029999999995</v>
          </cell>
          <cell r="O129">
            <v>0</v>
          </cell>
          <cell r="P129">
            <v>6.3091029999999995</v>
          </cell>
          <cell r="Q129" t="str">
            <v>YES</v>
          </cell>
          <cell r="R129" t="str">
            <v>NO</v>
          </cell>
          <cell r="S129" t="str">
            <v>NO</v>
          </cell>
          <cell r="T129" t="str">
            <v>YES</v>
          </cell>
        </row>
        <row r="130">
          <cell r="A130" t="str">
            <v>X3044</v>
          </cell>
          <cell r="B130" t="str">
            <v>3. Community</v>
          </cell>
          <cell r="C130" t="str">
            <v>Z-FDEAL</v>
          </cell>
          <cell r="D130" t="str">
            <v>06.2 NHSS</v>
          </cell>
          <cell r="E130">
            <v>0</v>
          </cell>
          <cell r="F130" t="str">
            <v xml:space="preserve">ELS versus items Specifically Funded by DoH </v>
          </cell>
          <cell r="G130">
            <v>9</v>
          </cell>
          <cell r="H130" t="str">
            <v>NHSS</v>
          </cell>
          <cell r="I130" t="str">
            <v>Pay Estimates</v>
          </cell>
          <cell r="J130" t="str">
            <v>Unfunded Pay</v>
          </cell>
          <cell r="K130">
            <v>0</v>
          </cell>
          <cell r="L130">
            <v>0</v>
          </cell>
          <cell r="M130">
            <v>0</v>
          </cell>
          <cell r="N130">
            <v>0</v>
          </cell>
          <cell r="O130">
            <v>0</v>
          </cell>
          <cell r="P130">
            <v>0</v>
          </cell>
          <cell r="Q130">
            <v>0</v>
          </cell>
          <cell r="R130">
            <v>0</v>
          </cell>
          <cell r="S130">
            <v>0</v>
          </cell>
          <cell r="T130">
            <v>0</v>
          </cell>
        </row>
        <row r="131">
          <cell r="A131" t="str">
            <v>X3045</v>
          </cell>
          <cell r="B131" t="str">
            <v>3. Community</v>
          </cell>
          <cell r="C131" t="str">
            <v>Z-FDEAL</v>
          </cell>
          <cell r="D131" t="str">
            <v>06.2 NHSS</v>
          </cell>
          <cell r="E131">
            <v>0</v>
          </cell>
          <cell r="F131" t="str">
            <v xml:space="preserve">ELS versus items Specifically Funded by DoH </v>
          </cell>
          <cell r="G131">
            <v>9</v>
          </cell>
          <cell r="H131" t="str">
            <v>NHSS</v>
          </cell>
          <cell r="I131" t="str">
            <v>Pay Estimates</v>
          </cell>
          <cell r="J131" t="str">
            <v>Unfunded Pay</v>
          </cell>
          <cell r="K131">
            <v>0</v>
          </cell>
          <cell r="L131">
            <v>0</v>
          </cell>
          <cell r="M131">
            <v>0</v>
          </cell>
          <cell r="N131">
            <v>0</v>
          </cell>
          <cell r="O131">
            <v>0</v>
          </cell>
          <cell r="P131">
            <v>0</v>
          </cell>
          <cell r="Q131">
            <v>0</v>
          </cell>
          <cell r="R131">
            <v>0</v>
          </cell>
          <cell r="S131">
            <v>0</v>
          </cell>
          <cell r="T131">
            <v>0</v>
          </cell>
        </row>
        <row r="132">
          <cell r="A132" t="str">
            <v>X3046</v>
          </cell>
          <cell r="B132" t="str">
            <v>3. Community</v>
          </cell>
          <cell r="C132" t="str">
            <v>Z-FDEAL</v>
          </cell>
          <cell r="D132" t="str">
            <v>06.2 NHSS</v>
          </cell>
          <cell r="E132">
            <v>0</v>
          </cell>
          <cell r="F132" t="str">
            <v xml:space="preserve">ELS versus items Specifically Funded by DoH </v>
          </cell>
          <cell r="G132">
            <v>9</v>
          </cell>
          <cell r="H132" t="str">
            <v>NHSS</v>
          </cell>
          <cell r="I132" t="str">
            <v>Pay Estimates</v>
          </cell>
          <cell r="J132" t="str">
            <v>Unfunded Pay</v>
          </cell>
          <cell r="K132">
            <v>0</v>
          </cell>
          <cell r="L132">
            <v>0</v>
          </cell>
          <cell r="M132">
            <v>0</v>
          </cell>
          <cell r="N132">
            <v>0</v>
          </cell>
          <cell r="O132">
            <v>0</v>
          </cell>
          <cell r="P132">
            <v>0</v>
          </cell>
          <cell r="Q132">
            <v>0</v>
          </cell>
          <cell r="R132">
            <v>0</v>
          </cell>
          <cell r="S132">
            <v>0</v>
          </cell>
          <cell r="T132">
            <v>0</v>
          </cell>
        </row>
        <row r="133">
          <cell r="A133" t="str">
            <v>X3047</v>
          </cell>
          <cell r="B133" t="str">
            <v>3. Community</v>
          </cell>
          <cell r="C133" t="str">
            <v>Z-FDEAL</v>
          </cell>
          <cell r="D133" t="str">
            <v>06.2 NHSS</v>
          </cell>
          <cell r="E133">
            <v>0</v>
          </cell>
          <cell r="F133" t="str">
            <v xml:space="preserve">ELS versus items Specifically Funded by DoH </v>
          </cell>
          <cell r="G133">
            <v>9</v>
          </cell>
          <cell r="H133" t="str">
            <v>NHSS</v>
          </cell>
          <cell r="I133" t="str">
            <v>Pay Estimates</v>
          </cell>
          <cell r="J133" t="str">
            <v>Unfunded Pay</v>
          </cell>
          <cell r="K133">
            <v>0</v>
          </cell>
          <cell r="L133">
            <v>0</v>
          </cell>
          <cell r="M133">
            <v>0</v>
          </cell>
          <cell r="N133">
            <v>0</v>
          </cell>
          <cell r="O133">
            <v>0</v>
          </cell>
          <cell r="P133">
            <v>0</v>
          </cell>
          <cell r="Q133">
            <v>0</v>
          </cell>
          <cell r="R133">
            <v>0</v>
          </cell>
          <cell r="S133">
            <v>0</v>
          </cell>
          <cell r="T133">
            <v>0</v>
          </cell>
        </row>
        <row r="134">
          <cell r="A134" t="str">
            <v>X1003</v>
          </cell>
          <cell r="B134" t="str">
            <v>3. Community</v>
          </cell>
          <cell r="C134" t="str">
            <v>Z-DISABIL</v>
          </cell>
          <cell r="D134" t="str">
            <v>07. Disability</v>
          </cell>
          <cell r="E134">
            <v>0</v>
          </cell>
          <cell r="F134" t="str">
            <v xml:space="preserve">DoH Funded items not matched to Final ELS Submission </v>
          </cell>
          <cell r="G134">
            <v>2</v>
          </cell>
          <cell r="H134" t="str">
            <v>Disability Services</v>
          </cell>
          <cell r="I134" t="str">
            <v>Demographics</v>
          </cell>
          <cell r="J134" t="str">
            <v>Demographics Disability Services</v>
          </cell>
          <cell r="K134">
            <v>0</v>
          </cell>
          <cell r="L134">
            <v>10.377031266865753</v>
          </cell>
          <cell r="M134">
            <v>-10.377031266865753</v>
          </cell>
          <cell r="N134">
            <v>0</v>
          </cell>
          <cell r="O134">
            <v>7.9564373211476314</v>
          </cell>
          <cell r="P134">
            <v>-7.9564373211476314</v>
          </cell>
          <cell r="Q134" t="str">
            <v>YES</v>
          </cell>
          <cell r="R134" t="str">
            <v>NO</v>
          </cell>
          <cell r="S134" t="str">
            <v>NO</v>
          </cell>
          <cell r="T134" t="str">
            <v>NO</v>
          </cell>
        </row>
        <row r="135">
          <cell r="A135" t="str">
            <v>X078</v>
          </cell>
          <cell r="B135" t="str">
            <v>3. Community</v>
          </cell>
          <cell r="C135" t="str">
            <v>Z-DISABIL</v>
          </cell>
          <cell r="D135" t="str">
            <v>07. Disability</v>
          </cell>
          <cell r="E135">
            <v>0</v>
          </cell>
          <cell r="F135" t="str">
            <v xml:space="preserve">ELS versus items Specifically Funded by DoH </v>
          </cell>
          <cell r="G135">
            <v>6</v>
          </cell>
          <cell r="H135" t="str">
            <v>Disability Services</v>
          </cell>
          <cell r="I135" t="str">
            <v>ELS</v>
          </cell>
          <cell r="J135" t="str">
            <v>An saol project</v>
          </cell>
          <cell r="K135">
            <v>0.25</v>
          </cell>
          <cell r="L135">
            <v>0</v>
          </cell>
          <cell r="M135">
            <v>0.25</v>
          </cell>
          <cell r="N135">
            <v>0.25</v>
          </cell>
          <cell r="O135">
            <v>0</v>
          </cell>
          <cell r="P135">
            <v>0.25</v>
          </cell>
          <cell r="Q135" t="str">
            <v>NO</v>
          </cell>
          <cell r="R135" t="str">
            <v>NO</v>
          </cell>
          <cell r="S135" t="str">
            <v>NO</v>
          </cell>
          <cell r="T135" t="str">
            <v>NO</v>
          </cell>
        </row>
        <row r="136">
          <cell r="A136" t="str">
            <v>X079</v>
          </cell>
          <cell r="B136" t="str">
            <v>3. Community</v>
          </cell>
          <cell r="C136" t="str">
            <v>Z-DISABIL</v>
          </cell>
          <cell r="D136" t="str">
            <v>07. Disability</v>
          </cell>
          <cell r="E136">
            <v>0</v>
          </cell>
          <cell r="F136" t="str">
            <v xml:space="preserve">ELS versus items Specifically Funded by DoH </v>
          </cell>
          <cell r="G136">
            <v>6</v>
          </cell>
          <cell r="H136" t="str">
            <v>Disability Services</v>
          </cell>
          <cell r="I136" t="str">
            <v>ELS</v>
          </cell>
          <cell r="J136" t="str">
            <v>Momentum project re AON/ Day services</v>
          </cell>
          <cell r="K136">
            <v>0.25046999999999997</v>
          </cell>
          <cell r="L136">
            <v>0</v>
          </cell>
          <cell r="M136">
            <v>0.25046999999999997</v>
          </cell>
          <cell r="N136">
            <v>0.25046999999999997</v>
          </cell>
          <cell r="O136">
            <v>0</v>
          </cell>
          <cell r="P136">
            <v>0.25046999999999997</v>
          </cell>
          <cell r="Q136" t="str">
            <v>NO</v>
          </cell>
          <cell r="R136" t="str">
            <v>NO</v>
          </cell>
          <cell r="S136" t="str">
            <v>NO</v>
          </cell>
          <cell r="T136" t="str">
            <v>NO</v>
          </cell>
        </row>
        <row r="137">
          <cell r="A137" t="str">
            <v>X099</v>
          </cell>
          <cell r="B137" t="str">
            <v>3. Community</v>
          </cell>
          <cell r="C137" t="str">
            <v>Z-DISABIL</v>
          </cell>
          <cell r="D137" t="str">
            <v>07. Disability</v>
          </cell>
          <cell r="E137">
            <v>0</v>
          </cell>
          <cell r="F137" t="str">
            <v xml:space="preserve">ELS versus items Specifically Funded by DoH </v>
          </cell>
          <cell r="G137">
            <v>6</v>
          </cell>
          <cell r="H137" t="str">
            <v>Disability Services</v>
          </cell>
          <cell r="I137" t="str">
            <v>ELS</v>
          </cell>
          <cell r="J137" t="str">
            <v>CDNMTIMS Annual costs</v>
          </cell>
          <cell r="K137">
            <v>0.51</v>
          </cell>
          <cell r="L137">
            <v>0.51</v>
          </cell>
          <cell r="M137">
            <v>0</v>
          </cell>
          <cell r="N137">
            <v>0.51</v>
          </cell>
          <cell r="O137">
            <v>0.51</v>
          </cell>
          <cell r="P137">
            <v>0</v>
          </cell>
          <cell r="Q137" t="str">
            <v>NO</v>
          </cell>
          <cell r="R137" t="str">
            <v>NO</v>
          </cell>
          <cell r="S137" t="str">
            <v>NO</v>
          </cell>
          <cell r="T137" t="str">
            <v>NO</v>
          </cell>
        </row>
        <row r="138">
          <cell r="A138" t="str">
            <v>X109</v>
          </cell>
          <cell r="B138" t="str">
            <v>3. Community</v>
          </cell>
          <cell r="C138" t="str">
            <v>Z-DISABIL</v>
          </cell>
          <cell r="D138" t="str">
            <v>07. Disability</v>
          </cell>
          <cell r="E138">
            <v>0</v>
          </cell>
          <cell r="F138" t="str">
            <v xml:space="preserve">ELS versus items Specifically Funded by DoH </v>
          </cell>
          <cell r="G138">
            <v>6</v>
          </cell>
          <cell r="H138" t="str">
            <v>Disability Services</v>
          </cell>
          <cell r="I138" t="str">
            <v>ELS</v>
          </cell>
          <cell r="J138" t="str">
            <v>Jack &amp; Jill Foundation (Funding 5&gt;&lt;6 year old age cohort, Rate Increase)</v>
          </cell>
          <cell r="K138">
            <v>0.65</v>
          </cell>
          <cell r="L138">
            <v>0</v>
          </cell>
          <cell r="M138">
            <v>0.65</v>
          </cell>
          <cell r="N138">
            <v>0.65</v>
          </cell>
          <cell r="O138">
            <v>0</v>
          </cell>
          <cell r="P138">
            <v>0.65</v>
          </cell>
          <cell r="Q138" t="str">
            <v>NO</v>
          </cell>
          <cell r="R138" t="str">
            <v>NO</v>
          </cell>
          <cell r="S138" t="str">
            <v>NO</v>
          </cell>
          <cell r="T138" t="str">
            <v>NO</v>
          </cell>
        </row>
        <row r="139">
          <cell r="A139" t="str">
            <v>X138</v>
          </cell>
          <cell r="B139" t="str">
            <v>3. Community</v>
          </cell>
          <cell r="C139" t="str">
            <v>Z-DISABIL</v>
          </cell>
          <cell r="D139" t="str">
            <v>07. Disability</v>
          </cell>
          <cell r="E139">
            <v>0</v>
          </cell>
          <cell r="F139" t="str">
            <v xml:space="preserve">ELS versus items Specifically Funded by DoH </v>
          </cell>
          <cell r="G139">
            <v>6</v>
          </cell>
          <cell r="H139" t="str">
            <v>Disability Services</v>
          </cell>
          <cell r="I139" t="str">
            <v>ELS</v>
          </cell>
          <cell r="J139" t="str">
            <v>Unfunded 2021  ICP Packages</v>
          </cell>
          <cell r="K139">
            <v>2.3705196685714292</v>
          </cell>
          <cell r="L139">
            <v>0</v>
          </cell>
          <cell r="M139">
            <v>2.3705196685714292</v>
          </cell>
          <cell r="N139">
            <v>2.3705196685714292</v>
          </cell>
          <cell r="O139">
            <v>0</v>
          </cell>
          <cell r="P139">
            <v>2.3705196685714292</v>
          </cell>
          <cell r="Q139" t="str">
            <v>YES</v>
          </cell>
          <cell r="R139" t="str">
            <v>NO</v>
          </cell>
          <cell r="S139" t="str">
            <v>NO</v>
          </cell>
          <cell r="T139" t="str">
            <v>NO</v>
          </cell>
        </row>
        <row r="140">
          <cell r="A140" t="str">
            <v>X154</v>
          </cell>
          <cell r="B140" t="str">
            <v>3. Community</v>
          </cell>
          <cell r="C140" t="str">
            <v>Z-DISABIL</v>
          </cell>
          <cell r="D140" t="str">
            <v>07. Disability</v>
          </cell>
          <cell r="E140">
            <v>0</v>
          </cell>
          <cell r="F140" t="str">
            <v xml:space="preserve">ELS versus items Specifically Funded by DoH </v>
          </cell>
          <cell r="G140">
            <v>6</v>
          </cell>
          <cell r="H140" t="str">
            <v>Disability Services</v>
          </cell>
          <cell r="I140" t="str">
            <v>ELS</v>
          </cell>
          <cell r="J140" t="str">
            <v>Unfunded 2021 Full Year cost of Residential Placements</v>
          </cell>
          <cell r="K140">
            <v>8.1891667924528271</v>
          </cell>
          <cell r="L140">
            <v>4</v>
          </cell>
          <cell r="M140">
            <v>4.1891667924528271</v>
          </cell>
          <cell r="N140">
            <v>8.1891667924528271</v>
          </cell>
          <cell r="O140">
            <v>4</v>
          </cell>
          <cell r="P140">
            <v>4.1891667924528271</v>
          </cell>
          <cell r="Q140" t="str">
            <v>YES</v>
          </cell>
          <cell r="R140" t="str">
            <v>NO</v>
          </cell>
          <cell r="S140" t="str">
            <v>NO</v>
          </cell>
          <cell r="T140" t="str">
            <v>NO</v>
          </cell>
        </row>
        <row r="141">
          <cell r="A141" t="str">
            <v>X163</v>
          </cell>
          <cell r="B141" t="str">
            <v>3. Community</v>
          </cell>
          <cell r="C141" t="str">
            <v>Z-DISABIL</v>
          </cell>
          <cell r="D141" t="str">
            <v>07. Disability</v>
          </cell>
          <cell r="E141">
            <v>0</v>
          </cell>
          <cell r="F141" t="str">
            <v xml:space="preserve">ELS versus items Specifically Funded by DoH </v>
          </cell>
          <cell r="G141">
            <v>6</v>
          </cell>
          <cell r="H141" t="str">
            <v>Disability Services</v>
          </cell>
          <cell r="I141" t="str">
            <v>ELS</v>
          </cell>
          <cell r="J141" t="str">
            <v>Increase in Home support rates</v>
          </cell>
          <cell r="K141">
            <v>21.918611111111112</v>
          </cell>
          <cell r="L141">
            <v>1</v>
          </cell>
          <cell r="M141">
            <v>20.918611111111112</v>
          </cell>
          <cell r="N141">
            <v>21.918611111111112</v>
          </cell>
          <cell r="O141">
            <v>1</v>
          </cell>
          <cell r="P141">
            <v>20.918611111111112</v>
          </cell>
          <cell r="Q141" t="str">
            <v>YES</v>
          </cell>
          <cell r="R141" t="str">
            <v>NO</v>
          </cell>
          <cell r="S141" t="str">
            <v>NO</v>
          </cell>
          <cell r="T141" t="str">
            <v>NO</v>
          </cell>
        </row>
        <row r="142">
          <cell r="A142" t="str">
            <v>X1052</v>
          </cell>
          <cell r="B142" t="str">
            <v>3. Community</v>
          </cell>
          <cell r="C142" t="str">
            <v>Z-DISABIL</v>
          </cell>
          <cell r="D142" t="str">
            <v>07. Disability</v>
          </cell>
          <cell r="E142">
            <v>0</v>
          </cell>
          <cell r="F142" t="str">
            <v xml:space="preserve">DoH Funded items not matched to Final ELS Submission </v>
          </cell>
          <cell r="G142">
            <v>6</v>
          </cell>
          <cell r="H142" t="str">
            <v>Disability Services</v>
          </cell>
          <cell r="I142" t="str">
            <v>ELS</v>
          </cell>
          <cell r="J142" t="str">
            <v>85 WTE Therapy posts for special schools</v>
          </cell>
          <cell r="K142">
            <v>0</v>
          </cell>
          <cell r="L142">
            <v>6.1</v>
          </cell>
          <cell r="M142">
            <v>-6.1</v>
          </cell>
          <cell r="N142">
            <v>0</v>
          </cell>
          <cell r="O142">
            <v>6.1</v>
          </cell>
          <cell r="P142">
            <v>-6.1</v>
          </cell>
          <cell r="Q142">
            <v>0</v>
          </cell>
          <cell r="R142">
            <v>0</v>
          </cell>
          <cell r="S142">
            <v>0</v>
          </cell>
          <cell r="T142">
            <v>0</v>
          </cell>
        </row>
        <row r="143">
          <cell r="A143" t="str">
            <v>X1053</v>
          </cell>
          <cell r="B143" t="str">
            <v>3. Community</v>
          </cell>
          <cell r="C143" t="str">
            <v>Z-DISABIL</v>
          </cell>
          <cell r="D143" t="str">
            <v>07. Disability</v>
          </cell>
          <cell r="E143">
            <v>0</v>
          </cell>
          <cell r="F143" t="str">
            <v xml:space="preserve">DoH Funded items not matched to Final ELS Submission </v>
          </cell>
          <cell r="G143">
            <v>6</v>
          </cell>
          <cell r="H143" t="str">
            <v>Disability Services</v>
          </cell>
          <cell r="I143" t="str">
            <v>ELS</v>
          </cell>
          <cell r="J143" t="str">
            <v>Backfilling of approved 85 posts</v>
          </cell>
          <cell r="K143">
            <v>0</v>
          </cell>
          <cell r="L143">
            <v>6.180212</v>
          </cell>
          <cell r="M143">
            <v>-6.180212</v>
          </cell>
          <cell r="N143">
            <v>0</v>
          </cell>
          <cell r="O143">
            <v>6.180212</v>
          </cell>
          <cell r="P143">
            <v>-6.180212</v>
          </cell>
          <cell r="Q143">
            <v>0</v>
          </cell>
          <cell r="R143">
            <v>0</v>
          </cell>
          <cell r="S143">
            <v>0</v>
          </cell>
          <cell r="T143">
            <v>0</v>
          </cell>
        </row>
        <row r="144">
          <cell r="A144" t="str">
            <v>X1054</v>
          </cell>
          <cell r="B144" t="str">
            <v>3. Community</v>
          </cell>
          <cell r="C144" t="str">
            <v>Z-DISABIL</v>
          </cell>
          <cell r="D144" t="str">
            <v>07. Disability</v>
          </cell>
          <cell r="E144">
            <v>0</v>
          </cell>
          <cell r="F144" t="str">
            <v xml:space="preserve">DoH Funded items not matched to Final ELS Submission </v>
          </cell>
          <cell r="G144">
            <v>6</v>
          </cell>
          <cell r="H144" t="str">
            <v>Disability Services</v>
          </cell>
          <cell r="I144" t="str">
            <v>ELS</v>
          </cell>
          <cell r="J144" t="str">
            <v>100 therapy posts - remaining 50 posts</v>
          </cell>
          <cell r="K144">
            <v>0</v>
          </cell>
          <cell r="L144">
            <v>3.5</v>
          </cell>
          <cell r="M144">
            <v>-3.5</v>
          </cell>
          <cell r="N144">
            <v>0</v>
          </cell>
          <cell r="O144">
            <v>3.5</v>
          </cell>
          <cell r="P144">
            <v>-3.5</v>
          </cell>
          <cell r="Q144">
            <v>0</v>
          </cell>
          <cell r="R144">
            <v>0</v>
          </cell>
          <cell r="S144">
            <v>0</v>
          </cell>
          <cell r="T144">
            <v>0</v>
          </cell>
        </row>
        <row r="145">
          <cell r="A145" t="str">
            <v>X1055</v>
          </cell>
          <cell r="B145" t="str">
            <v>3. Community</v>
          </cell>
          <cell r="C145" t="str">
            <v>Z-DISABIL</v>
          </cell>
          <cell r="D145" t="str">
            <v>07. Disability</v>
          </cell>
          <cell r="E145">
            <v>0</v>
          </cell>
          <cell r="F145" t="str">
            <v xml:space="preserve">DoH Funded items not matched to Final ELS Submission </v>
          </cell>
          <cell r="G145">
            <v>6</v>
          </cell>
          <cell r="H145" t="str">
            <v>Disability Services</v>
          </cell>
          <cell r="I145" t="str">
            <v>ELS</v>
          </cell>
          <cell r="J145" t="str">
            <v>Half year cost of PA hours</v>
          </cell>
          <cell r="K145">
            <v>0</v>
          </cell>
          <cell r="L145">
            <v>0.6</v>
          </cell>
          <cell r="M145">
            <v>-0.6</v>
          </cell>
          <cell r="N145">
            <v>0</v>
          </cell>
          <cell r="O145">
            <v>0.6</v>
          </cell>
          <cell r="P145">
            <v>-0.6</v>
          </cell>
          <cell r="Q145">
            <v>0</v>
          </cell>
          <cell r="R145">
            <v>0</v>
          </cell>
          <cell r="S145">
            <v>0</v>
          </cell>
          <cell r="T145">
            <v>0</v>
          </cell>
        </row>
        <row r="146">
          <cell r="A146" t="str">
            <v>X1056</v>
          </cell>
          <cell r="B146" t="str">
            <v>3. Community</v>
          </cell>
          <cell r="C146" t="str">
            <v>Z-DISABIL</v>
          </cell>
          <cell r="D146" t="str">
            <v>07. Disability</v>
          </cell>
          <cell r="E146">
            <v>0</v>
          </cell>
          <cell r="F146" t="str">
            <v xml:space="preserve">ELS versus items Specifically Funded by DoH </v>
          </cell>
          <cell r="G146">
            <v>6</v>
          </cell>
          <cell r="H146" t="str">
            <v>Disability Services</v>
          </cell>
          <cell r="I146" t="str">
            <v>ELS</v>
          </cell>
          <cell r="J146" t="str">
            <v>Reprioritisation from 20m of Day Services funding 2021</v>
          </cell>
          <cell r="K146">
            <v>0</v>
          </cell>
          <cell r="L146">
            <v>-10.280211999999999</v>
          </cell>
          <cell r="M146">
            <v>10.280211999999999</v>
          </cell>
          <cell r="N146">
            <v>0</v>
          </cell>
          <cell r="O146">
            <v>-10.280211999999999</v>
          </cell>
          <cell r="P146">
            <v>10.280211999999999</v>
          </cell>
          <cell r="Q146">
            <v>0</v>
          </cell>
          <cell r="R146">
            <v>0</v>
          </cell>
          <cell r="S146">
            <v>0</v>
          </cell>
          <cell r="T146">
            <v>0</v>
          </cell>
        </row>
        <row r="147">
          <cell r="A147" t="str">
            <v>X224</v>
          </cell>
          <cell r="B147" t="str">
            <v>3. Community</v>
          </cell>
          <cell r="C147" t="str">
            <v>Z-DISABIL</v>
          </cell>
          <cell r="D147" t="str">
            <v>07. Disability</v>
          </cell>
          <cell r="E147">
            <v>0</v>
          </cell>
          <cell r="F147" t="str">
            <v xml:space="preserve">ELS versus items Specifically Funded by DoH </v>
          </cell>
          <cell r="G147">
            <v>3</v>
          </cell>
          <cell r="H147" t="str">
            <v>Disability Services</v>
          </cell>
          <cell r="I147" t="str">
            <v>Table 4 NSP 2021</v>
          </cell>
          <cell r="J147" t="str">
            <v xml:space="preserve">Residential Placements: emergency   </v>
          </cell>
          <cell r="K147">
            <v>5.5</v>
          </cell>
          <cell r="L147">
            <v>5.5</v>
          </cell>
          <cell r="M147">
            <v>0</v>
          </cell>
          <cell r="N147">
            <v>5.5</v>
          </cell>
          <cell r="O147">
            <v>5.5</v>
          </cell>
          <cell r="P147">
            <v>0</v>
          </cell>
          <cell r="Q147">
            <v>0</v>
          </cell>
          <cell r="R147">
            <v>0</v>
          </cell>
          <cell r="S147">
            <v>0</v>
          </cell>
          <cell r="T147">
            <v>0</v>
          </cell>
        </row>
        <row r="148">
          <cell r="A148" t="str">
            <v>X228</v>
          </cell>
          <cell r="B148" t="str">
            <v>3. Community</v>
          </cell>
          <cell r="C148" t="str">
            <v>Z-DISABIL</v>
          </cell>
          <cell r="D148" t="str">
            <v>07. Disability</v>
          </cell>
          <cell r="E148">
            <v>0</v>
          </cell>
          <cell r="F148" t="str">
            <v xml:space="preserve">ELS versus items Specifically Funded by DoH </v>
          </cell>
          <cell r="G148">
            <v>3</v>
          </cell>
          <cell r="H148" t="str">
            <v>Disability Services</v>
          </cell>
          <cell r="I148" t="str">
            <v>Table 4 NSP 2021</v>
          </cell>
          <cell r="J148" t="str">
            <v>School leavers/Day Services (1,700)</v>
          </cell>
          <cell r="K148">
            <v>17.399999999999999</v>
          </cell>
          <cell r="L148">
            <v>17.399999999999999</v>
          </cell>
          <cell r="M148">
            <v>0</v>
          </cell>
          <cell r="N148">
            <v>17.399999999999999</v>
          </cell>
          <cell r="O148">
            <v>17.399999999999999</v>
          </cell>
          <cell r="P148">
            <v>0</v>
          </cell>
          <cell r="Q148">
            <v>0</v>
          </cell>
          <cell r="R148">
            <v>0</v>
          </cell>
          <cell r="S148">
            <v>0</v>
          </cell>
          <cell r="T148">
            <v>0</v>
          </cell>
        </row>
        <row r="149">
          <cell r="A149" t="str">
            <v>X1076</v>
          </cell>
          <cell r="B149" t="str">
            <v>3. Community</v>
          </cell>
          <cell r="C149" t="str">
            <v>Z-DISABIL</v>
          </cell>
          <cell r="D149" t="str">
            <v>07. Disability</v>
          </cell>
          <cell r="E149">
            <v>0</v>
          </cell>
          <cell r="F149" t="str">
            <v xml:space="preserve">ELS versus items Specifically Funded by DoH </v>
          </cell>
          <cell r="G149">
            <v>8</v>
          </cell>
          <cell r="H149" t="str">
            <v>Disability Services</v>
          </cell>
          <cell r="I149" t="str">
            <v>Add back to ELS (were under review)</v>
          </cell>
          <cell r="J149" t="str">
            <v>Children Disability Network teams (CDNMT) non pay budget</v>
          </cell>
          <cell r="K149">
            <v>5.46</v>
          </cell>
          <cell r="L149">
            <v>0</v>
          </cell>
          <cell r="M149">
            <v>5.46</v>
          </cell>
          <cell r="N149">
            <v>5.46</v>
          </cell>
          <cell r="O149">
            <v>0</v>
          </cell>
          <cell r="P149">
            <v>5.46</v>
          </cell>
          <cell r="Q149" t="str">
            <v>YES</v>
          </cell>
          <cell r="R149" t="str">
            <v>NO</v>
          </cell>
          <cell r="S149" t="str">
            <v>NO</v>
          </cell>
          <cell r="T149" t="str">
            <v>YES</v>
          </cell>
        </row>
        <row r="150">
          <cell r="A150" t="str">
            <v>X1077</v>
          </cell>
          <cell r="B150" t="str">
            <v>3. Community</v>
          </cell>
          <cell r="C150" t="str">
            <v>Z-DISABIL</v>
          </cell>
          <cell r="D150" t="str">
            <v>07. Disability</v>
          </cell>
          <cell r="E150">
            <v>0</v>
          </cell>
          <cell r="F150" t="str">
            <v xml:space="preserve">ELS versus items Specifically Funded by DoH </v>
          </cell>
          <cell r="G150">
            <v>8</v>
          </cell>
          <cell r="H150" t="str">
            <v>Disability Services</v>
          </cell>
          <cell r="I150" t="str">
            <v>Add back to ELS (were under review)</v>
          </cell>
          <cell r="J150" t="str">
            <v xml:space="preserve">HIQA Regulation/BOC Duffcarrig takeover from Camphill </v>
          </cell>
          <cell r="K150">
            <v>2.4000000000000004</v>
          </cell>
          <cell r="L150">
            <v>0</v>
          </cell>
          <cell r="M150">
            <v>2.4000000000000004</v>
          </cell>
          <cell r="N150">
            <v>2.4000000000000004</v>
          </cell>
          <cell r="O150">
            <v>0</v>
          </cell>
          <cell r="P150">
            <v>2.4000000000000004</v>
          </cell>
          <cell r="Q150" t="str">
            <v>YES</v>
          </cell>
          <cell r="R150" t="str">
            <v>NO</v>
          </cell>
          <cell r="S150" t="str">
            <v>NO</v>
          </cell>
          <cell r="T150" t="str">
            <v>YES</v>
          </cell>
        </row>
        <row r="151">
          <cell r="A151" t="str">
            <v>X1078</v>
          </cell>
          <cell r="B151" t="str">
            <v>3. Community</v>
          </cell>
          <cell r="C151" t="str">
            <v>Z-DISABIL</v>
          </cell>
          <cell r="D151" t="str">
            <v>07. Disability</v>
          </cell>
          <cell r="E151">
            <v>0</v>
          </cell>
          <cell r="F151" t="str">
            <v xml:space="preserve">ELS versus items Specifically Funded by DoH </v>
          </cell>
          <cell r="G151">
            <v>8</v>
          </cell>
          <cell r="H151" t="str">
            <v>Disability Services</v>
          </cell>
          <cell r="I151" t="str">
            <v>Add back to ELS (were under review)</v>
          </cell>
          <cell r="J151" t="str">
            <v xml:space="preserve">HIQA Regulation/Camphill restructuring model </v>
          </cell>
          <cell r="K151">
            <v>3</v>
          </cell>
          <cell r="L151">
            <v>0</v>
          </cell>
          <cell r="M151">
            <v>3</v>
          </cell>
          <cell r="N151">
            <v>3</v>
          </cell>
          <cell r="O151">
            <v>0</v>
          </cell>
          <cell r="P151">
            <v>3</v>
          </cell>
          <cell r="Q151" t="str">
            <v>YES</v>
          </cell>
          <cell r="R151" t="str">
            <v>NO</v>
          </cell>
          <cell r="S151" t="str">
            <v>NO</v>
          </cell>
          <cell r="T151" t="str">
            <v>YES</v>
          </cell>
        </row>
        <row r="152">
          <cell r="A152" t="str">
            <v>X1079</v>
          </cell>
          <cell r="B152" t="str">
            <v>3. Community</v>
          </cell>
          <cell r="C152" t="str">
            <v>Z-DISABIL</v>
          </cell>
          <cell r="D152" t="str">
            <v>07. Disability</v>
          </cell>
          <cell r="E152">
            <v>0</v>
          </cell>
          <cell r="F152" t="str">
            <v xml:space="preserve">ELS versus items Specifically Funded by DoH </v>
          </cell>
          <cell r="G152">
            <v>8</v>
          </cell>
          <cell r="H152" t="str">
            <v>Disability Services</v>
          </cell>
          <cell r="I152" t="str">
            <v>Add back to ELS (were under review)</v>
          </cell>
          <cell r="J152" t="str">
            <v>Joint Tusla HSE protocol  &amp; other</v>
          </cell>
          <cell r="K152">
            <v>8.8870000000000005</v>
          </cell>
          <cell r="L152">
            <v>5</v>
          </cell>
          <cell r="M152">
            <v>3.8870000000000005</v>
          </cell>
          <cell r="N152">
            <v>8.8870000000000005</v>
          </cell>
          <cell r="O152">
            <v>5</v>
          </cell>
          <cell r="P152">
            <v>3.8870000000000005</v>
          </cell>
          <cell r="Q152" t="str">
            <v>YES</v>
          </cell>
          <cell r="R152" t="str">
            <v>NO</v>
          </cell>
          <cell r="S152" t="str">
            <v>NO</v>
          </cell>
          <cell r="T152" t="str">
            <v>YES</v>
          </cell>
        </row>
        <row r="153">
          <cell r="A153" t="str">
            <v>X2000</v>
          </cell>
          <cell r="B153" t="str">
            <v>3. Community</v>
          </cell>
          <cell r="C153" t="str">
            <v>Z-DISABIL</v>
          </cell>
          <cell r="D153" t="str">
            <v>07. Disability</v>
          </cell>
          <cell r="E153">
            <v>0</v>
          </cell>
          <cell r="F153" t="str">
            <v xml:space="preserve">ELS versus items Specifically Funded by DoH </v>
          </cell>
          <cell r="G153">
            <v>9</v>
          </cell>
          <cell r="H153" t="str">
            <v>Disability Services</v>
          </cell>
          <cell r="I153" t="str">
            <v>Pay Estimates</v>
          </cell>
          <cell r="J153" t="str">
            <v>Disability S39</v>
          </cell>
          <cell r="K153">
            <v>7.33</v>
          </cell>
          <cell r="L153">
            <v>0</v>
          </cell>
          <cell r="M153">
            <v>7.33</v>
          </cell>
          <cell r="N153">
            <v>7.33</v>
          </cell>
          <cell r="O153">
            <v>0</v>
          </cell>
          <cell r="P153">
            <v>7.33</v>
          </cell>
          <cell r="Q153" t="str">
            <v>YES</v>
          </cell>
          <cell r="R153" t="str">
            <v>NO</v>
          </cell>
          <cell r="S153" t="str">
            <v>NO</v>
          </cell>
          <cell r="T153" t="str">
            <v>YES</v>
          </cell>
        </row>
        <row r="154">
          <cell r="A154" t="str">
            <v>X3050</v>
          </cell>
          <cell r="B154" t="str">
            <v>3. Community</v>
          </cell>
          <cell r="C154" t="str">
            <v>Z-DISABIL</v>
          </cell>
          <cell r="D154" t="str">
            <v>07. Disability</v>
          </cell>
          <cell r="E154">
            <v>0</v>
          </cell>
          <cell r="F154" t="str">
            <v xml:space="preserve">ELS versus items Specifically Funded by DoH </v>
          </cell>
          <cell r="G154">
            <v>9</v>
          </cell>
          <cell r="H154" t="str">
            <v>Disability Services</v>
          </cell>
          <cell r="I154" t="str">
            <v>Pay Estimates</v>
          </cell>
          <cell r="J154" t="str">
            <v>Unfunded Pay</v>
          </cell>
          <cell r="K154">
            <v>0</v>
          </cell>
          <cell r="L154">
            <v>0</v>
          </cell>
          <cell r="M154">
            <v>0</v>
          </cell>
          <cell r="N154">
            <v>0</v>
          </cell>
          <cell r="O154">
            <v>0</v>
          </cell>
          <cell r="P154">
            <v>0</v>
          </cell>
          <cell r="Q154">
            <v>0</v>
          </cell>
          <cell r="R154">
            <v>0</v>
          </cell>
          <cell r="S154">
            <v>0</v>
          </cell>
          <cell r="T154">
            <v>0</v>
          </cell>
        </row>
        <row r="155">
          <cell r="A155" t="str">
            <v>X3051</v>
          </cell>
          <cell r="B155" t="str">
            <v>3. Community</v>
          </cell>
          <cell r="C155" t="str">
            <v>Z-DISABIL</v>
          </cell>
          <cell r="D155" t="str">
            <v>07. Disability</v>
          </cell>
          <cell r="E155">
            <v>0</v>
          </cell>
          <cell r="F155" t="str">
            <v xml:space="preserve">ELS versus items Specifically Funded by DoH </v>
          </cell>
          <cell r="G155">
            <v>9</v>
          </cell>
          <cell r="H155" t="str">
            <v>Disability Services</v>
          </cell>
          <cell r="I155" t="str">
            <v>Pay Estimates</v>
          </cell>
          <cell r="J155" t="str">
            <v>Unfunded Pay</v>
          </cell>
          <cell r="K155">
            <v>0</v>
          </cell>
          <cell r="L155">
            <v>0</v>
          </cell>
          <cell r="M155">
            <v>0</v>
          </cell>
          <cell r="N155">
            <v>0</v>
          </cell>
          <cell r="O155">
            <v>0</v>
          </cell>
          <cell r="P155">
            <v>0</v>
          </cell>
          <cell r="Q155">
            <v>0</v>
          </cell>
          <cell r="R155">
            <v>0</v>
          </cell>
          <cell r="S155">
            <v>0</v>
          </cell>
          <cell r="T155">
            <v>0</v>
          </cell>
        </row>
        <row r="156">
          <cell r="A156" t="str">
            <v>X3052</v>
          </cell>
          <cell r="B156" t="str">
            <v>3. Community</v>
          </cell>
          <cell r="C156" t="str">
            <v>Z-DISABIL</v>
          </cell>
          <cell r="D156" t="str">
            <v>07. Disability</v>
          </cell>
          <cell r="E156">
            <v>0</v>
          </cell>
          <cell r="F156" t="str">
            <v xml:space="preserve">ELS versus items Specifically Funded by DoH </v>
          </cell>
          <cell r="G156">
            <v>9</v>
          </cell>
          <cell r="H156" t="str">
            <v>Disability Services</v>
          </cell>
          <cell r="I156" t="str">
            <v>Pay Estimates</v>
          </cell>
          <cell r="J156" t="str">
            <v>Unfunded Pay</v>
          </cell>
          <cell r="K156">
            <v>0</v>
          </cell>
          <cell r="L156">
            <v>0</v>
          </cell>
          <cell r="M156">
            <v>0</v>
          </cell>
          <cell r="N156">
            <v>0</v>
          </cell>
          <cell r="O156">
            <v>0</v>
          </cell>
          <cell r="P156">
            <v>0</v>
          </cell>
          <cell r="Q156">
            <v>0</v>
          </cell>
          <cell r="R156">
            <v>0</v>
          </cell>
          <cell r="S156">
            <v>0</v>
          </cell>
          <cell r="T156">
            <v>0</v>
          </cell>
        </row>
        <row r="157">
          <cell r="A157" t="str">
            <v>X3053</v>
          </cell>
          <cell r="B157" t="str">
            <v>3. Community</v>
          </cell>
          <cell r="C157" t="str">
            <v>Z-DISABIL</v>
          </cell>
          <cell r="D157" t="str">
            <v>07. Disability</v>
          </cell>
          <cell r="E157">
            <v>0</v>
          </cell>
          <cell r="F157" t="str">
            <v xml:space="preserve">ELS versus items Specifically Funded by DoH </v>
          </cell>
          <cell r="G157">
            <v>9</v>
          </cell>
          <cell r="H157" t="str">
            <v>Disability Services</v>
          </cell>
          <cell r="I157" t="str">
            <v>Pay Estimates</v>
          </cell>
          <cell r="J157" t="str">
            <v>Unfunded Pay</v>
          </cell>
          <cell r="K157">
            <v>0</v>
          </cell>
          <cell r="L157">
            <v>0</v>
          </cell>
          <cell r="M157">
            <v>0</v>
          </cell>
          <cell r="N157">
            <v>0</v>
          </cell>
          <cell r="O157">
            <v>0</v>
          </cell>
          <cell r="P157">
            <v>0</v>
          </cell>
          <cell r="Q157">
            <v>0</v>
          </cell>
          <cell r="R157">
            <v>0</v>
          </cell>
          <cell r="S157">
            <v>0</v>
          </cell>
          <cell r="T157">
            <v>0</v>
          </cell>
        </row>
        <row r="158">
          <cell r="A158" t="str">
            <v>X067</v>
          </cell>
          <cell r="B158" t="str">
            <v>3. Community</v>
          </cell>
          <cell r="C158" t="str">
            <v>Z-HLTH&amp;WELLCOMM</v>
          </cell>
          <cell r="D158" t="str">
            <v>08. H&amp;WB Comm</v>
          </cell>
          <cell r="E158">
            <v>0</v>
          </cell>
          <cell r="F158" t="str">
            <v xml:space="preserve">ELS versus items Specifically Funded by DoH </v>
          </cell>
          <cell r="G158">
            <v>6</v>
          </cell>
          <cell r="H158" t="str">
            <v>H&amp;WB Community</v>
          </cell>
          <cell r="I158" t="str">
            <v>ELS</v>
          </cell>
          <cell r="J158" t="str">
            <v>Health &amp; Wellbeing division Non Pay shortfall for 2022 due to consolidation of service</v>
          </cell>
          <cell r="K158">
            <v>0.19400000000000001</v>
          </cell>
          <cell r="L158">
            <v>0</v>
          </cell>
          <cell r="M158">
            <v>0.19400000000000001</v>
          </cell>
          <cell r="N158">
            <v>0.19400000000000001</v>
          </cell>
          <cell r="O158">
            <v>0</v>
          </cell>
          <cell r="P158">
            <v>0.19400000000000001</v>
          </cell>
          <cell r="Q158" t="str">
            <v>YES</v>
          </cell>
          <cell r="R158" t="str">
            <v>NO</v>
          </cell>
          <cell r="S158" t="str">
            <v>NO</v>
          </cell>
          <cell r="T158" t="str">
            <v>NO</v>
          </cell>
        </row>
        <row r="159">
          <cell r="A159" t="str">
            <v>X145</v>
          </cell>
          <cell r="B159" t="str">
            <v>3. Community</v>
          </cell>
          <cell r="C159" t="str">
            <v>Z-HLTH&amp;WELLCOMM</v>
          </cell>
          <cell r="D159" t="str">
            <v>08. H&amp;WB Comm</v>
          </cell>
          <cell r="E159">
            <v>0</v>
          </cell>
          <cell r="F159" t="str">
            <v xml:space="preserve">ELS versus items Specifically Funded by DoH </v>
          </cell>
          <cell r="G159">
            <v>6</v>
          </cell>
          <cell r="H159" t="str">
            <v>H&amp;WB Community</v>
          </cell>
          <cell r="I159" t="str">
            <v>ELS</v>
          </cell>
          <cell r="J159" t="str">
            <v>Health &amp; Wellbeing division Pay shortfall for 2022 due to consolidation of service</v>
          </cell>
          <cell r="K159">
            <v>2.7290000000000001</v>
          </cell>
          <cell r="L159">
            <v>0</v>
          </cell>
          <cell r="M159">
            <v>2.7290000000000001</v>
          </cell>
          <cell r="N159">
            <v>2.7290000000000001</v>
          </cell>
          <cell r="O159">
            <v>0</v>
          </cell>
          <cell r="P159">
            <v>2.7290000000000001</v>
          </cell>
          <cell r="Q159" t="str">
            <v>YES</v>
          </cell>
          <cell r="R159" t="str">
            <v>NO</v>
          </cell>
          <cell r="S159" t="str">
            <v>NO</v>
          </cell>
          <cell r="T159" t="str">
            <v>NO</v>
          </cell>
        </row>
        <row r="160">
          <cell r="A160" t="str">
            <v>X3060</v>
          </cell>
          <cell r="B160" t="str">
            <v>3. Community</v>
          </cell>
          <cell r="C160" t="str">
            <v>Z-HLTH&amp;WELLCOMM</v>
          </cell>
          <cell r="D160" t="str">
            <v>08. H&amp;WB Comm</v>
          </cell>
          <cell r="E160">
            <v>0</v>
          </cell>
          <cell r="F160" t="str">
            <v xml:space="preserve">ELS versus items Specifically Funded by DoH </v>
          </cell>
          <cell r="G160">
            <v>9</v>
          </cell>
          <cell r="H160" t="str">
            <v>H&amp;WB Community</v>
          </cell>
          <cell r="I160" t="str">
            <v>Pay Estimates</v>
          </cell>
          <cell r="J160" t="str">
            <v>Unfunded Pay</v>
          </cell>
          <cell r="K160">
            <v>0</v>
          </cell>
          <cell r="L160">
            <v>0</v>
          </cell>
          <cell r="M160">
            <v>0</v>
          </cell>
          <cell r="N160">
            <v>0</v>
          </cell>
          <cell r="O160">
            <v>0</v>
          </cell>
          <cell r="P160">
            <v>0</v>
          </cell>
          <cell r="Q160">
            <v>0</v>
          </cell>
          <cell r="R160">
            <v>0</v>
          </cell>
          <cell r="S160">
            <v>0</v>
          </cell>
          <cell r="T160">
            <v>0</v>
          </cell>
        </row>
        <row r="161">
          <cell r="A161" t="str">
            <v>X3061</v>
          </cell>
          <cell r="B161" t="str">
            <v>3. Community</v>
          </cell>
          <cell r="C161" t="str">
            <v>Z-HLTH&amp;WELLCOMM</v>
          </cell>
          <cell r="D161" t="str">
            <v>08. H&amp;WB Comm</v>
          </cell>
          <cell r="E161">
            <v>0</v>
          </cell>
          <cell r="F161" t="str">
            <v xml:space="preserve">ELS versus items Specifically Funded by DoH </v>
          </cell>
          <cell r="G161">
            <v>9</v>
          </cell>
          <cell r="H161" t="str">
            <v>H&amp;WB Community</v>
          </cell>
          <cell r="I161" t="str">
            <v>Pay Estimates</v>
          </cell>
          <cell r="J161" t="str">
            <v>Unfunded Pay</v>
          </cell>
          <cell r="K161">
            <v>0</v>
          </cell>
          <cell r="L161">
            <v>0</v>
          </cell>
          <cell r="M161">
            <v>0</v>
          </cell>
          <cell r="N161">
            <v>0</v>
          </cell>
          <cell r="O161">
            <v>0</v>
          </cell>
          <cell r="P161">
            <v>0</v>
          </cell>
          <cell r="Q161">
            <v>0</v>
          </cell>
          <cell r="R161">
            <v>0</v>
          </cell>
          <cell r="S161">
            <v>0</v>
          </cell>
          <cell r="T161">
            <v>0</v>
          </cell>
        </row>
        <row r="162">
          <cell r="A162" t="str">
            <v>X018</v>
          </cell>
          <cell r="B162" t="str">
            <v>3. Community</v>
          </cell>
          <cell r="C162" t="str">
            <v>Z-PCARENCC</v>
          </cell>
          <cell r="D162" t="str">
            <v>09. CHO HQ</v>
          </cell>
          <cell r="E162">
            <v>0</v>
          </cell>
          <cell r="F162" t="str">
            <v xml:space="preserve">ELS versus items Specifically Funded by DoH </v>
          </cell>
          <cell r="G162">
            <v>6</v>
          </cell>
          <cell r="H162" t="str">
            <v>Other Community Services</v>
          </cell>
          <cell r="I162" t="str">
            <v>ELS</v>
          </cell>
          <cell r="J162" t="str">
            <v>Other Comms Demo Pressure</v>
          </cell>
          <cell r="K162">
            <v>6</v>
          </cell>
          <cell r="L162">
            <v>0</v>
          </cell>
          <cell r="M162">
            <v>6</v>
          </cell>
          <cell r="N162">
            <v>6</v>
          </cell>
          <cell r="O162">
            <v>0</v>
          </cell>
          <cell r="P162">
            <v>6</v>
          </cell>
          <cell r="Q162" t="str">
            <v>NO</v>
          </cell>
          <cell r="R162" t="str">
            <v>NO</v>
          </cell>
          <cell r="S162" t="str">
            <v>NO</v>
          </cell>
          <cell r="T162" t="str">
            <v>NO</v>
          </cell>
        </row>
        <row r="163">
          <cell r="A163" t="str">
            <v>X3062</v>
          </cell>
          <cell r="B163" t="str">
            <v>3. Community</v>
          </cell>
          <cell r="C163" t="str">
            <v>Z-PCARENCC</v>
          </cell>
          <cell r="D163" t="str">
            <v>09. CHO HQ</v>
          </cell>
          <cell r="E163">
            <v>0</v>
          </cell>
          <cell r="F163" t="str">
            <v xml:space="preserve">ELS versus items Specifically Funded by DoH </v>
          </cell>
          <cell r="G163">
            <v>9</v>
          </cell>
          <cell r="H163" t="str">
            <v>Other Community Services</v>
          </cell>
          <cell r="I163" t="str">
            <v>Pay Estimates</v>
          </cell>
          <cell r="J163" t="str">
            <v>Unfunded Pay</v>
          </cell>
          <cell r="K163">
            <v>0</v>
          </cell>
          <cell r="L163">
            <v>0</v>
          </cell>
          <cell r="M163">
            <v>0</v>
          </cell>
          <cell r="N163">
            <v>0</v>
          </cell>
          <cell r="O163">
            <v>0</v>
          </cell>
          <cell r="P163">
            <v>0</v>
          </cell>
          <cell r="Q163">
            <v>0</v>
          </cell>
          <cell r="R163">
            <v>0</v>
          </cell>
          <cell r="S163">
            <v>0</v>
          </cell>
          <cell r="T163">
            <v>0</v>
          </cell>
        </row>
        <row r="164">
          <cell r="A164" t="str">
            <v>X3063</v>
          </cell>
          <cell r="B164" t="str">
            <v>3. Community</v>
          </cell>
          <cell r="C164" t="str">
            <v>Z-PCARENCC</v>
          </cell>
          <cell r="D164" t="str">
            <v>09. CHO HQ</v>
          </cell>
          <cell r="E164">
            <v>0</v>
          </cell>
          <cell r="F164" t="str">
            <v xml:space="preserve">ELS versus items Specifically Funded by DoH </v>
          </cell>
          <cell r="G164">
            <v>9</v>
          </cell>
          <cell r="H164" t="str">
            <v>Other Community Services</v>
          </cell>
          <cell r="I164" t="str">
            <v>Pay Estimates</v>
          </cell>
          <cell r="J164" t="str">
            <v>Unfunded Pay</v>
          </cell>
          <cell r="K164">
            <v>0</v>
          </cell>
          <cell r="L164">
            <v>0</v>
          </cell>
          <cell r="M164">
            <v>0</v>
          </cell>
          <cell r="N164">
            <v>0</v>
          </cell>
          <cell r="O164">
            <v>0</v>
          </cell>
          <cell r="P164">
            <v>0</v>
          </cell>
          <cell r="Q164">
            <v>0</v>
          </cell>
          <cell r="R164">
            <v>0</v>
          </cell>
          <cell r="S164">
            <v>0</v>
          </cell>
          <cell r="T164">
            <v>0</v>
          </cell>
        </row>
        <row r="165">
          <cell r="A165" t="str">
            <v>X055</v>
          </cell>
          <cell r="B165" t="str">
            <v>4. Other Operations</v>
          </cell>
          <cell r="C165" t="str">
            <v>Z-CEOCSP</v>
          </cell>
          <cell r="D165" t="str">
            <v>10.1 Clinical Design &amp; Innovation</v>
          </cell>
          <cell r="E165">
            <v>0</v>
          </cell>
          <cell r="F165" t="str">
            <v xml:space="preserve">ELS versus items Specifically Funded by DoH </v>
          </cell>
          <cell r="G165">
            <v>6</v>
          </cell>
          <cell r="H165" t="str">
            <v>Clinical Design &amp; Innovation</v>
          </cell>
          <cell r="I165" t="str">
            <v>ELS</v>
          </cell>
          <cell r="J165" t="str">
            <v>Office of the CCO - Non Pay Budget Requirement</v>
          </cell>
          <cell r="K165">
            <v>0.1</v>
          </cell>
          <cell r="L165">
            <v>0</v>
          </cell>
          <cell r="M165">
            <v>0.1</v>
          </cell>
          <cell r="N165">
            <v>0.1</v>
          </cell>
          <cell r="O165">
            <v>0</v>
          </cell>
          <cell r="P165">
            <v>0.1</v>
          </cell>
          <cell r="Q165" t="str">
            <v>NO</v>
          </cell>
          <cell r="R165" t="str">
            <v>NO</v>
          </cell>
          <cell r="S165" t="str">
            <v>NO</v>
          </cell>
          <cell r="T165" t="str">
            <v>NO</v>
          </cell>
        </row>
        <row r="166">
          <cell r="A166" t="str">
            <v>X068</v>
          </cell>
          <cell r="B166" t="str">
            <v>4. Other Operations</v>
          </cell>
          <cell r="C166" t="str">
            <v>Z-CEOCSP</v>
          </cell>
          <cell r="D166" t="str">
            <v>10.1 Clinical Design &amp; Innovation</v>
          </cell>
          <cell r="E166">
            <v>0</v>
          </cell>
          <cell r="F166" t="str">
            <v xml:space="preserve">ELS versus items Specifically Funded by DoH </v>
          </cell>
          <cell r="G166">
            <v>6</v>
          </cell>
          <cell r="H166" t="str">
            <v>Clinical Design &amp; Innovation</v>
          </cell>
          <cell r="I166" t="str">
            <v>ELS</v>
          </cell>
          <cell r="J166" t="str">
            <v>EMT Risk Support  - New Posts as agreed by EMT in 2021</v>
          </cell>
          <cell r="K166">
            <v>0.19800000000000001</v>
          </cell>
          <cell r="L166">
            <v>0</v>
          </cell>
          <cell r="M166">
            <v>0.19800000000000001</v>
          </cell>
          <cell r="N166">
            <v>0.19800000000000001</v>
          </cell>
          <cell r="O166">
            <v>0</v>
          </cell>
          <cell r="P166">
            <v>0.19800000000000001</v>
          </cell>
          <cell r="Q166" t="str">
            <v>NO</v>
          </cell>
          <cell r="R166" t="str">
            <v>NO</v>
          </cell>
          <cell r="S166" t="str">
            <v>NO</v>
          </cell>
          <cell r="T166" t="str">
            <v>NO</v>
          </cell>
        </row>
        <row r="167">
          <cell r="A167" t="str">
            <v>X074</v>
          </cell>
          <cell r="B167" t="str">
            <v>4. Other Operations</v>
          </cell>
          <cell r="C167" t="str">
            <v>Z-CEOCSP</v>
          </cell>
          <cell r="D167" t="str">
            <v>10.1 Clinical Design &amp; Innovation</v>
          </cell>
          <cell r="E167">
            <v>0</v>
          </cell>
          <cell r="F167" t="str">
            <v xml:space="preserve">ELS versus items Specifically Funded by DoH </v>
          </cell>
          <cell r="G167">
            <v>6</v>
          </cell>
          <cell r="H167" t="str">
            <v>Clinical Design &amp; Innovation</v>
          </cell>
          <cell r="I167" t="str">
            <v>ELS</v>
          </cell>
          <cell r="J167" t="str">
            <v>NCAGL Chronic Disease - Public Health Specialist Team - under funded in centre review transfer</v>
          </cell>
          <cell r="K167">
            <v>0.245</v>
          </cell>
          <cell r="L167">
            <v>0</v>
          </cell>
          <cell r="M167">
            <v>0.245</v>
          </cell>
          <cell r="N167">
            <v>0.245</v>
          </cell>
          <cell r="O167">
            <v>0</v>
          </cell>
          <cell r="P167">
            <v>0.245</v>
          </cell>
          <cell r="Q167" t="str">
            <v>NO</v>
          </cell>
          <cell r="R167" t="str">
            <v>NO</v>
          </cell>
          <cell r="S167" t="str">
            <v>NO</v>
          </cell>
          <cell r="T167" t="str">
            <v>NO</v>
          </cell>
        </row>
        <row r="168">
          <cell r="A168" t="str">
            <v>X122</v>
          </cell>
          <cell r="B168" t="str">
            <v>4. Other Operations</v>
          </cell>
          <cell r="C168" t="str">
            <v>Z-CEOCSP</v>
          </cell>
          <cell r="D168" t="str">
            <v>10.1 Clinical Design &amp; Innovation</v>
          </cell>
          <cell r="E168">
            <v>0</v>
          </cell>
          <cell r="F168" t="str">
            <v xml:space="preserve">ELS versus items Specifically Funded by DoH </v>
          </cell>
          <cell r="G168">
            <v>6</v>
          </cell>
          <cell r="H168" t="str">
            <v>Clinical Design &amp; Innovation</v>
          </cell>
          <cell r="I168" t="str">
            <v>ELS</v>
          </cell>
          <cell r="J168" t="str">
            <v>Medicines Management Programme - Expansion of Scope as a agreed by CCO &amp; CEO</v>
          </cell>
          <cell r="K168">
            <v>0.95599999999999996</v>
          </cell>
          <cell r="L168">
            <v>0</v>
          </cell>
          <cell r="M168">
            <v>0.95599999999999996</v>
          </cell>
          <cell r="N168">
            <v>0.95599999999999996</v>
          </cell>
          <cell r="O168">
            <v>0</v>
          </cell>
          <cell r="P168">
            <v>0.95599999999999996</v>
          </cell>
          <cell r="Q168" t="str">
            <v>NO</v>
          </cell>
          <cell r="R168" t="str">
            <v>NO</v>
          </cell>
          <cell r="S168" t="str">
            <v>NO</v>
          </cell>
          <cell r="T168" t="str">
            <v>NO</v>
          </cell>
        </row>
        <row r="169">
          <cell r="A169" t="str">
            <v>X3064</v>
          </cell>
          <cell r="B169" t="str">
            <v>4. Other Operations</v>
          </cell>
          <cell r="C169" t="str">
            <v>Z-CEOCSP</v>
          </cell>
          <cell r="D169" t="str">
            <v>10.1 Clinical Design &amp; Innovation</v>
          </cell>
          <cell r="E169">
            <v>0</v>
          </cell>
          <cell r="F169" t="str">
            <v xml:space="preserve">ELS versus items Specifically Funded by DoH </v>
          </cell>
          <cell r="G169">
            <v>9</v>
          </cell>
          <cell r="H169" t="str">
            <v>Clinical Design &amp; Innovation</v>
          </cell>
          <cell r="I169" t="str">
            <v>Pay Estimates</v>
          </cell>
          <cell r="J169" t="str">
            <v>Unfunded Pay</v>
          </cell>
          <cell r="K169">
            <v>0</v>
          </cell>
          <cell r="L169">
            <v>0</v>
          </cell>
          <cell r="M169">
            <v>0</v>
          </cell>
          <cell r="N169">
            <v>0</v>
          </cell>
          <cell r="O169">
            <v>0</v>
          </cell>
          <cell r="P169">
            <v>0</v>
          </cell>
          <cell r="Q169">
            <v>0</v>
          </cell>
          <cell r="R169">
            <v>0</v>
          </cell>
          <cell r="S169">
            <v>0</v>
          </cell>
          <cell r="T169">
            <v>0</v>
          </cell>
        </row>
        <row r="170">
          <cell r="A170" t="str">
            <v>X3065</v>
          </cell>
          <cell r="B170" t="str">
            <v>4. Other Operations</v>
          </cell>
          <cell r="C170" t="str">
            <v>Z-CEOCSP</v>
          </cell>
          <cell r="D170" t="str">
            <v>10.1 Clinical Design &amp; Innovation</v>
          </cell>
          <cell r="E170">
            <v>0</v>
          </cell>
          <cell r="F170" t="str">
            <v xml:space="preserve">ELS versus items Specifically Funded by DoH </v>
          </cell>
          <cell r="G170">
            <v>9</v>
          </cell>
          <cell r="H170" t="str">
            <v>Clinical Design &amp; Innovation</v>
          </cell>
          <cell r="I170" t="str">
            <v>Pay Estimates</v>
          </cell>
          <cell r="J170" t="str">
            <v>Unfunded Pay</v>
          </cell>
          <cell r="K170">
            <v>0</v>
          </cell>
          <cell r="L170">
            <v>0</v>
          </cell>
          <cell r="M170">
            <v>0</v>
          </cell>
          <cell r="N170">
            <v>0</v>
          </cell>
          <cell r="O170">
            <v>0</v>
          </cell>
          <cell r="P170">
            <v>0</v>
          </cell>
          <cell r="Q170">
            <v>0</v>
          </cell>
          <cell r="R170">
            <v>0</v>
          </cell>
          <cell r="S170">
            <v>0</v>
          </cell>
          <cell r="T170">
            <v>0</v>
          </cell>
        </row>
        <row r="171">
          <cell r="A171" t="str">
            <v>X3066</v>
          </cell>
          <cell r="B171" t="str">
            <v>4. Other Operations</v>
          </cell>
          <cell r="C171" t="str">
            <v>Z-CEOCSP</v>
          </cell>
          <cell r="D171" t="str">
            <v>10.1 Clinical Design &amp; Innovation</v>
          </cell>
          <cell r="E171">
            <v>0</v>
          </cell>
          <cell r="F171" t="str">
            <v xml:space="preserve">ELS versus items Specifically Funded by DoH </v>
          </cell>
          <cell r="G171">
            <v>9</v>
          </cell>
          <cell r="H171" t="str">
            <v>Clinical Design &amp; Innovation</v>
          </cell>
          <cell r="I171" t="str">
            <v>Pay Estimates</v>
          </cell>
          <cell r="J171" t="str">
            <v>Unfunded Pay</v>
          </cell>
          <cell r="K171">
            <v>0</v>
          </cell>
          <cell r="L171">
            <v>0</v>
          </cell>
          <cell r="M171">
            <v>0</v>
          </cell>
          <cell r="N171">
            <v>0</v>
          </cell>
          <cell r="O171">
            <v>0</v>
          </cell>
          <cell r="P171">
            <v>0</v>
          </cell>
          <cell r="Q171">
            <v>0</v>
          </cell>
          <cell r="R171">
            <v>0</v>
          </cell>
          <cell r="S171">
            <v>0</v>
          </cell>
          <cell r="T171">
            <v>0</v>
          </cell>
        </row>
        <row r="172">
          <cell r="A172" t="str">
            <v>X3067</v>
          </cell>
          <cell r="B172" t="str">
            <v>4. Other Operations</v>
          </cell>
          <cell r="C172" t="str">
            <v>Z-CEOCSP</v>
          </cell>
          <cell r="D172" t="str">
            <v>10.1 Clinical Design &amp; Innovation</v>
          </cell>
          <cell r="E172">
            <v>0</v>
          </cell>
          <cell r="F172" t="str">
            <v xml:space="preserve">ELS versus items Specifically Funded by DoH </v>
          </cell>
          <cell r="G172">
            <v>9</v>
          </cell>
          <cell r="H172" t="str">
            <v>Clinical Design &amp; Innovation</v>
          </cell>
          <cell r="I172" t="str">
            <v>Pay Estimates</v>
          </cell>
          <cell r="J172" t="str">
            <v>Unfunded Pay</v>
          </cell>
          <cell r="K172">
            <v>0</v>
          </cell>
          <cell r="L172">
            <v>0</v>
          </cell>
          <cell r="M172">
            <v>0</v>
          </cell>
          <cell r="N172">
            <v>0</v>
          </cell>
          <cell r="O172">
            <v>0</v>
          </cell>
          <cell r="P172">
            <v>0</v>
          </cell>
          <cell r="Q172">
            <v>0</v>
          </cell>
          <cell r="R172">
            <v>0</v>
          </cell>
          <cell r="S172">
            <v>0</v>
          </cell>
          <cell r="T172">
            <v>0</v>
          </cell>
        </row>
        <row r="173">
          <cell r="A173" t="str">
            <v>X198</v>
          </cell>
          <cell r="B173" t="str">
            <v>4. Other Operations</v>
          </cell>
          <cell r="C173" t="str">
            <v>Z-OFFNURMI</v>
          </cell>
          <cell r="D173" t="str">
            <v>10.2 Offnurmi</v>
          </cell>
          <cell r="E173">
            <v>0</v>
          </cell>
          <cell r="F173" t="str">
            <v xml:space="preserve">ELS versus items Specifically Funded by DoH </v>
          </cell>
          <cell r="G173">
            <v>5</v>
          </cell>
          <cell r="H173" t="str">
            <v>Office of Nursing &amp; Midwifery Services</v>
          </cell>
          <cell r="I173" t="str">
            <v>Other Approved Developments</v>
          </cell>
          <cell r="J173" t="str">
            <v>Increase CAO Places Academic Year 2020/2021 - please note the fourth year internship cost of €1.53m</v>
          </cell>
          <cell r="K173">
            <v>0.94518500000000005</v>
          </cell>
          <cell r="L173">
            <v>1.5198537358749999</v>
          </cell>
          <cell r="M173">
            <v>-0.57466873587499989</v>
          </cell>
          <cell r="N173">
            <v>0.94518500000000005</v>
          </cell>
          <cell r="O173">
            <v>1.5198537358749999</v>
          </cell>
          <cell r="P173">
            <v>-0.57466873587499989</v>
          </cell>
          <cell r="Q173">
            <v>0</v>
          </cell>
          <cell r="R173">
            <v>0</v>
          </cell>
          <cell r="S173">
            <v>0</v>
          </cell>
          <cell r="T173">
            <v>0</v>
          </cell>
        </row>
        <row r="174">
          <cell r="A174" t="str">
            <v>X200</v>
          </cell>
          <cell r="B174" t="str">
            <v>4. Other Operations</v>
          </cell>
          <cell r="C174" t="str">
            <v>Z-OFFNURMI</v>
          </cell>
          <cell r="D174" t="str">
            <v>10.2 Offnurmi</v>
          </cell>
          <cell r="E174">
            <v>0</v>
          </cell>
          <cell r="F174" t="str">
            <v xml:space="preserve">ELS versus items Specifically Funded by DoH </v>
          </cell>
          <cell r="G174">
            <v>5</v>
          </cell>
          <cell r="H174" t="str">
            <v>Office of Nursing &amp; Midwifery Services</v>
          </cell>
          <cell r="I174" t="str">
            <v>Other Approved Developments</v>
          </cell>
          <cell r="J174" t="str">
            <v>Increase CAO Places Academic Year 2021/2022 - please note the fourth year internship cost of €1.99m</v>
          </cell>
          <cell r="K174">
            <v>1.2317229999999999</v>
          </cell>
          <cell r="L174">
            <v>1.4664298</v>
          </cell>
          <cell r="M174">
            <v>-0.2347068000000001</v>
          </cell>
          <cell r="N174">
            <v>1.2317229999999999</v>
          </cell>
          <cell r="O174">
            <v>1.4664298</v>
          </cell>
          <cell r="P174">
            <v>-0.2347068000000001</v>
          </cell>
          <cell r="Q174">
            <v>0</v>
          </cell>
          <cell r="R174">
            <v>0</v>
          </cell>
          <cell r="S174">
            <v>0</v>
          </cell>
          <cell r="T174">
            <v>0</v>
          </cell>
        </row>
        <row r="175">
          <cell r="A175" t="str">
            <v>X1086</v>
          </cell>
          <cell r="B175" t="str">
            <v>4. Other Operations</v>
          </cell>
          <cell r="C175" t="str">
            <v>Z-OFFNURMI</v>
          </cell>
          <cell r="D175" t="str">
            <v>10.2 Offnurmi</v>
          </cell>
          <cell r="E175">
            <v>0</v>
          </cell>
          <cell r="F175" t="str">
            <v xml:space="preserve">ELS versus items Specifically Funded by DoH </v>
          </cell>
          <cell r="G175">
            <v>8</v>
          </cell>
          <cell r="H175" t="str">
            <v>Office of Nursing &amp; Midwifery Services</v>
          </cell>
          <cell r="I175" t="str">
            <v>Add back to ELS (were under review)</v>
          </cell>
          <cell r="J175" t="str">
            <v>WRC Nurse Recruitment &amp; Retention Agreement</v>
          </cell>
          <cell r="K175">
            <v>6.06</v>
          </cell>
          <cell r="L175">
            <v>0</v>
          </cell>
          <cell r="M175">
            <v>6.06</v>
          </cell>
          <cell r="N175">
            <v>6.06</v>
          </cell>
          <cell r="O175">
            <v>0</v>
          </cell>
          <cell r="P175">
            <v>6.06</v>
          </cell>
          <cell r="Q175" t="str">
            <v>YES</v>
          </cell>
          <cell r="R175" t="str">
            <v>NO</v>
          </cell>
          <cell r="S175" t="str">
            <v>NO</v>
          </cell>
          <cell r="T175" t="str">
            <v>YES</v>
          </cell>
        </row>
        <row r="176">
          <cell r="A176" t="str">
            <v>X3068</v>
          </cell>
          <cell r="B176" t="str">
            <v>4. Other Operations</v>
          </cell>
          <cell r="C176" t="str">
            <v>Z-OFFNURMI</v>
          </cell>
          <cell r="D176" t="str">
            <v>10.2 Offnurmi</v>
          </cell>
          <cell r="E176">
            <v>0</v>
          </cell>
          <cell r="F176" t="str">
            <v xml:space="preserve">ELS versus items Specifically Funded by DoH </v>
          </cell>
          <cell r="G176">
            <v>9</v>
          </cell>
          <cell r="H176" t="str">
            <v>Office of Nursing &amp; Midwifery Services</v>
          </cell>
          <cell r="I176" t="str">
            <v>Pay Estimates</v>
          </cell>
          <cell r="J176" t="str">
            <v>Unfunded Pay</v>
          </cell>
          <cell r="K176">
            <v>0</v>
          </cell>
          <cell r="L176">
            <v>0</v>
          </cell>
          <cell r="M176">
            <v>0</v>
          </cell>
          <cell r="N176">
            <v>0</v>
          </cell>
          <cell r="O176">
            <v>0</v>
          </cell>
          <cell r="P176">
            <v>0</v>
          </cell>
          <cell r="Q176">
            <v>0</v>
          </cell>
          <cell r="R176">
            <v>0</v>
          </cell>
          <cell r="S176">
            <v>0</v>
          </cell>
          <cell r="T176">
            <v>0</v>
          </cell>
        </row>
        <row r="177">
          <cell r="A177" t="str">
            <v>X3069</v>
          </cell>
          <cell r="B177" t="str">
            <v>4. Other Operations</v>
          </cell>
          <cell r="C177" t="str">
            <v>Z-OFFNURMI</v>
          </cell>
          <cell r="D177" t="str">
            <v>10.2 Offnurmi</v>
          </cell>
          <cell r="E177">
            <v>0</v>
          </cell>
          <cell r="F177" t="str">
            <v xml:space="preserve">ELS versus items Specifically Funded by DoH </v>
          </cell>
          <cell r="G177">
            <v>9</v>
          </cell>
          <cell r="H177" t="str">
            <v>Office of Nursing &amp; Midwifery Services</v>
          </cell>
          <cell r="I177" t="str">
            <v>Pay Estimates</v>
          </cell>
          <cell r="J177" t="str">
            <v>Unfunded Pay</v>
          </cell>
          <cell r="K177">
            <v>0</v>
          </cell>
          <cell r="L177">
            <v>0</v>
          </cell>
          <cell r="M177">
            <v>0</v>
          </cell>
          <cell r="N177">
            <v>0</v>
          </cell>
          <cell r="O177">
            <v>0</v>
          </cell>
          <cell r="P177">
            <v>0</v>
          </cell>
          <cell r="Q177">
            <v>0</v>
          </cell>
          <cell r="R177">
            <v>0</v>
          </cell>
          <cell r="S177">
            <v>0</v>
          </cell>
          <cell r="T177">
            <v>0</v>
          </cell>
        </row>
        <row r="178">
          <cell r="A178" t="str">
            <v>X3070</v>
          </cell>
          <cell r="B178" t="str">
            <v>4. Other Operations</v>
          </cell>
          <cell r="C178" t="str">
            <v>Z-OFFNURMI</v>
          </cell>
          <cell r="D178" t="str">
            <v>10.2 Offnurmi</v>
          </cell>
          <cell r="E178">
            <v>0</v>
          </cell>
          <cell r="F178" t="str">
            <v xml:space="preserve">ELS versus items Specifically Funded by DoH </v>
          </cell>
          <cell r="G178">
            <v>9</v>
          </cell>
          <cell r="H178" t="str">
            <v>Office of Nursing &amp; Midwifery Services</v>
          </cell>
          <cell r="I178" t="str">
            <v>Pay Estimates</v>
          </cell>
          <cell r="J178" t="str">
            <v>Unfunded Pay</v>
          </cell>
          <cell r="K178">
            <v>0</v>
          </cell>
          <cell r="L178">
            <v>0</v>
          </cell>
          <cell r="M178">
            <v>0</v>
          </cell>
          <cell r="N178">
            <v>0</v>
          </cell>
          <cell r="O178">
            <v>0</v>
          </cell>
          <cell r="P178">
            <v>0</v>
          </cell>
          <cell r="Q178">
            <v>0</v>
          </cell>
          <cell r="R178">
            <v>0</v>
          </cell>
          <cell r="S178">
            <v>0</v>
          </cell>
          <cell r="T178">
            <v>0</v>
          </cell>
        </row>
        <row r="179">
          <cell r="A179" t="str">
            <v>X3071</v>
          </cell>
          <cell r="B179" t="str">
            <v>4. Other Operations</v>
          </cell>
          <cell r="C179" t="str">
            <v>Z-OFFNURMI</v>
          </cell>
          <cell r="D179" t="str">
            <v>10.2 Offnurmi</v>
          </cell>
          <cell r="E179">
            <v>0</v>
          </cell>
          <cell r="F179" t="str">
            <v xml:space="preserve">ELS versus items Specifically Funded by DoH </v>
          </cell>
          <cell r="G179">
            <v>9</v>
          </cell>
          <cell r="H179" t="str">
            <v>Office of Nursing &amp; Midwifery Services</v>
          </cell>
          <cell r="I179" t="str">
            <v>Pay Estimates</v>
          </cell>
          <cell r="J179" t="str">
            <v>Unfunded Pay</v>
          </cell>
          <cell r="K179">
            <v>0</v>
          </cell>
          <cell r="L179">
            <v>0</v>
          </cell>
          <cell r="M179">
            <v>0</v>
          </cell>
          <cell r="N179">
            <v>0</v>
          </cell>
          <cell r="O179">
            <v>0</v>
          </cell>
          <cell r="P179">
            <v>0</v>
          </cell>
          <cell r="Q179">
            <v>0</v>
          </cell>
          <cell r="R179">
            <v>0</v>
          </cell>
          <cell r="S179">
            <v>0</v>
          </cell>
          <cell r="T179">
            <v>0</v>
          </cell>
        </row>
        <row r="180">
          <cell r="A180" t="str">
            <v>X033</v>
          </cell>
          <cell r="B180" t="str">
            <v>4. Other Operations</v>
          </cell>
          <cell r="C180" t="str">
            <v>Z-QAV</v>
          </cell>
          <cell r="D180" t="str">
            <v>10.3 QAV</v>
          </cell>
          <cell r="E180">
            <v>0</v>
          </cell>
          <cell r="F180" t="str">
            <v xml:space="preserve">ELS versus items Specifically Funded by DoH </v>
          </cell>
          <cell r="G180">
            <v>6</v>
          </cell>
          <cell r="H180" t="str">
            <v>Quality Assurance &amp; Verification</v>
          </cell>
          <cell r="I180" t="str">
            <v>ELS</v>
          </cell>
          <cell r="J180" t="str">
            <v>Enterprise Risk Management roles to support Governance and Risk function.</v>
          </cell>
          <cell r="K180">
            <v>1.9E-2</v>
          </cell>
          <cell r="L180">
            <v>0</v>
          </cell>
          <cell r="M180">
            <v>1.9E-2</v>
          </cell>
          <cell r="N180">
            <v>1.9E-2</v>
          </cell>
          <cell r="O180">
            <v>0</v>
          </cell>
          <cell r="P180">
            <v>1.9E-2</v>
          </cell>
          <cell r="Q180" t="str">
            <v>NO</v>
          </cell>
          <cell r="R180" t="str">
            <v>NO</v>
          </cell>
          <cell r="S180" t="str">
            <v>NO</v>
          </cell>
          <cell r="T180" t="str">
            <v>NO</v>
          </cell>
        </row>
        <row r="181">
          <cell r="A181" t="str">
            <v>X085</v>
          </cell>
          <cell r="B181" t="str">
            <v>4. Other Operations</v>
          </cell>
          <cell r="C181" t="str">
            <v>Z-QAV</v>
          </cell>
          <cell r="D181" t="str">
            <v>10.3 QAV</v>
          </cell>
          <cell r="E181">
            <v>0</v>
          </cell>
          <cell r="F181" t="str">
            <v xml:space="preserve">ELS versus items Specifically Funded by DoH </v>
          </cell>
          <cell r="G181">
            <v>6</v>
          </cell>
          <cell r="H181" t="str">
            <v>Quality Assurance &amp; Verification</v>
          </cell>
          <cell r="I181" t="str">
            <v>ELS</v>
          </cell>
          <cell r="J181" t="str">
            <v xml:space="preserve">Service Level Agreements Deficits in respect of Quality and Patient Safety </v>
          </cell>
          <cell r="K181">
            <v>0.34</v>
          </cell>
          <cell r="L181">
            <v>0</v>
          </cell>
          <cell r="M181">
            <v>0.34</v>
          </cell>
          <cell r="N181">
            <v>0.34</v>
          </cell>
          <cell r="O181">
            <v>0</v>
          </cell>
          <cell r="P181">
            <v>0.34</v>
          </cell>
          <cell r="Q181" t="str">
            <v>NO</v>
          </cell>
          <cell r="R181" t="str">
            <v>NO</v>
          </cell>
          <cell r="S181" t="str">
            <v>NO</v>
          </cell>
          <cell r="T181" t="str">
            <v>NO</v>
          </cell>
        </row>
        <row r="182">
          <cell r="A182" t="str">
            <v>X101</v>
          </cell>
          <cell r="B182" t="str">
            <v>4. Other Operations</v>
          </cell>
          <cell r="C182" t="str">
            <v>Z-QAV</v>
          </cell>
          <cell r="D182" t="str">
            <v>10.3 QAV</v>
          </cell>
          <cell r="E182">
            <v>0</v>
          </cell>
          <cell r="F182" t="str">
            <v xml:space="preserve">ELS versus items Specifically Funded by DoH </v>
          </cell>
          <cell r="G182">
            <v>6</v>
          </cell>
          <cell r="H182" t="str">
            <v>Quality Assurance &amp; Verification</v>
          </cell>
          <cell r="I182" t="str">
            <v>ELS</v>
          </cell>
          <cell r="J182" t="str">
            <v xml:space="preserve">New funded Qaulity and Patient Safety posts under recruitment preceeding centre review </v>
          </cell>
          <cell r="K182">
            <v>0.53010699999999999</v>
          </cell>
          <cell r="L182">
            <v>0</v>
          </cell>
          <cell r="M182">
            <v>0.53010699999999999</v>
          </cell>
          <cell r="N182">
            <v>0.53010699999999999</v>
          </cell>
          <cell r="O182">
            <v>0</v>
          </cell>
          <cell r="P182">
            <v>0.53010699999999999</v>
          </cell>
          <cell r="Q182" t="str">
            <v>NO</v>
          </cell>
          <cell r="R182" t="str">
            <v>NO</v>
          </cell>
          <cell r="S182" t="str">
            <v>NO</v>
          </cell>
          <cell r="T182" t="str">
            <v>NO</v>
          </cell>
        </row>
        <row r="183">
          <cell r="A183" t="str">
            <v>X118</v>
          </cell>
          <cell r="B183" t="str">
            <v>4. Other Operations</v>
          </cell>
          <cell r="C183" t="str">
            <v>Z-QAV</v>
          </cell>
          <cell r="D183" t="str">
            <v>10.3 QAV</v>
          </cell>
          <cell r="E183">
            <v>0</v>
          </cell>
          <cell r="F183" t="str">
            <v xml:space="preserve">ELS versus items Specifically Funded by DoH </v>
          </cell>
          <cell r="G183">
            <v>6</v>
          </cell>
          <cell r="H183" t="str">
            <v>Quality Assurance &amp; Verification</v>
          </cell>
          <cell r="I183" t="str">
            <v>ELS</v>
          </cell>
          <cell r="J183" t="str">
            <v>National Clinical Director Office for Quality and Patient Safety</v>
          </cell>
          <cell r="K183">
            <v>0.92999999999999994</v>
          </cell>
          <cell r="L183">
            <v>0</v>
          </cell>
          <cell r="M183">
            <v>0.92999999999999994</v>
          </cell>
          <cell r="N183">
            <v>0.92999999999999994</v>
          </cell>
          <cell r="O183">
            <v>0</v>
          </cell>
          <cell r="P183">
            <v>0.92999999999999994</v>
          </cell>
          <cell r="Q183" t="str">
            <v>NO</v>
          </cell>
          <cell r="R183" t="str">
            <v>NO</v>
          </cell>
          <cell r="S183" t="str">
            <v>NO</v>
          </cell>
          <cell r="T183" t="str">
            <v>NO</v>
          </cell>
        </row>
        <row r="184">
          <cell r="A184" t="str">
            <v>X3072</v>
          </cell>
          <cell r="B184" t="str">
            <v>4. Other Operations</v>
          </cell>
          <cell r="C184" t="str">
            <v>Z-QAV</v>
          </cell>
          <cell r="D184" t="str">
            <v>10.3 QAV</v>
          </cell>
          <cell r="E184">
            <v>0</v>
          </cell>
          <cell r="F184" t="str">
            <v xml:space="preserve">ELS versus items Specifically Funded by DoH </v>
          </cell>
          <cell r="G184">
            <v>9</v>
          </cell>
          <cell r="H184" t="str">
            <v>Quality Assurance &amp; Verification</v>
          </cell>
          <cell r="I184" t="str">
            <v>Pay Estimates</v>
          </cell>
          <cell r="J184" t="str">
            <v>Unfunded Pay</v>
          </cell>
          <cell r="K184">
            <v>0</v>
          </cell>
          <cell r="L184">
            <v>0</v>
          </cell>
          <cell r="M184">
            <v>0</v>
          </cell>
          <cell r="N184">
            <v>0</v>
          </cell>
          <cell r="O184">
            <v>0</v>
          </cell>
          <cell r="P184">
            <v>0</v>
          </cell>
          <cell r="Q184">
            <v>0</v>
          </cell>
          <cell r="R184">
            <v>0</v>
          </cell>
          <cell r="S184">
            <v>0</v>
          </cell>
          <cell r="T184">
            <v>0</v>
          </cell>
        </row>
        <row r="185">
          <cell r="A185" t="str">
            <v>X3073</v>
          </cell>
          <cell r="B185" t="str">
            <v>4. Other Operations</v>
          </cell>
          <cell r="C185" t="str">
            <v>Z-QAV</v>
          </cell>
          <cell r="D185" t="str">
            <v>10.3 QAV</v>
          </cell>
          <cell r="E185">
            <v>0</v>
          </cell>
          <cell r="F185" t="str">
            <v xml:space="preserve">ELS versus items Specifically Funded by DoH </v>
          </cell>
          <cell r="G185">
            <v>9</v>
          </cell>
          <cell r="H185" t="str">
            <v>Quality Assurance &amp; Verification</v>
          </cell>
          <cell r="I185" t="str">
            <v>Pay Estimates</v>
          </cell>
          <cell r="J185" t="str">
            <v>Unfunded Pay</v>
          </cell>
          <cell r="K185">
            <v>0</v>
          </cell>
          <cell r="L185">
            <v>0</v>
          </cell>
          <cell r="M185">
            <v>0</v>
          </cell>
          <cell r="N185">
            <v>0</v>
          </cell>
          <cell r="O185">
            <v>0</v>
          </cell>
          <cell r="P185">
            <v>0</v>
          </cell>
          <cell r="Q185">
            <v>0</v>
          </cell>
          <cell r="R185">
            <v>0</v>
          </cell>
          <cell r="S185">
            <v>0</v>
          </cell>
          <cell r="T185">
            <v>0</v>
          </cell>
        </row>
        <row r="186">
          <cell r="A186" t="str">
            <v>X3074</v>
          </cell>
          <cell r="B186" t="str">
            <v>4. Other Operations</v>
          </cell>
          <cell r="C186" t="str">
            <v>Z-QAV</v>
          </cell>
          <cell r="D186" t="str">
            <v>10.3 QAV</v>
          </cell>
          <cell r="E186">
            <v>0</v>
          </cell>
          <cell r="F186" t="str">
            <v xml:space="preserve">ELS versus items Specifically Funded by DoH </v>
          </cell>
          <cell r="G186">
            <v>9</v>
          </cell>
          <cell r="H186" t="str">
            <v>Quality Assurance &amp; Verification</v>
          </cell>
          <cell r="I186" t="str">
            <v>Pay Estimates</v>
          </cell>
          <cell r="J186" t="str">
            <v>Unfunded Pay</v>
          </cell>
          <cell r="K186">
            <v>0</v>
          </cell>
          <cell r="L186">
            <v>0</v>
          </cell>
          <cell r="M186">
            <v>0</v>
          </cell>
          <cell r="N186">
            <v>0</v>
          </cell>
          <cell r="O186">
            <v>0</v>
          </cell>
          <cell r="P186">
            <v>0</v>
          </cell>
          <cell r="Q186">
            <v>0</v>
          </cell>
          <cell r="R186">
            <v>0</v>
          </cell>
          <cell r="S186">
            <v>0</v>
          </cell>
          <cell r="T186">
            <v>0</v>
          </cell>
        </row>
        <row r="187">
          <cell r="A187" t="str">
            <v>X3075</v>
          </cell>
          <cell r="B187" t="str">
            <v>4. Other Operations</v>
          </cell>
          <cell r="C187" t="str">
            <v>Z-QAV</v>
          </cell>
          <cell r="D187" t="str">
            <v>10.3 QAV</v>
          </cell>
          <cell r="E187">
            <v>0</v>
          </cell>
          <cell r="F187" t="str">
            <v xml:space="preserve">ELS versus items Specifically Funded by DoH </v>
          </cell>
          <cell r="G187">
            <v>9</v>
          </cell>
          <cell r="H187" t="str">
            <v>Quality Assurance &amp; Verification</v>
          </cell>
          <cell r="I187" t="str">
            <v>Pay Estimates</v>
          </cell>
          <cell r="J187" t="str">
            <v>Unfunded Pay</v>
          </cell>
          <cell r="K187">
            <v>0</v>
          </cell>
          <cell r="L187">
            <v>0</v>
          </cell>
          <cell r="M187">
            <v>0</v>
          </cell>
          <cell r="N187">
            <v>0</v>
          </cell>
          <cell r="O187">
            <v>0</v>
          </cell>
          <cell r="P187">
            <v>0</v>
          </cell>
          <cell r="Q187">
            <v>0</v>
          </cell>
          <cell r="R187">
            <v>0</v>
          </cell>
          <cell r="S187">
            <v>0</v>
          </cell>
          <cell r="T187">
            <v>0</v>
          </cell>
        </row>
        <row r="188">
          <cell r="A188" t="str">
            <v>X029</v>
          </cell>
          <cell r="B188" t="str">
            <v>4. Other Operations</v>
          </cell>
          <cell r="C188" t="str">
            <v>Z-CEONCC</v>
          </cell>
          <cell r="D188" t="str">
            <v>10.4 QID</v>
          </cell>
          <cell r="E188">
            <v>0</v>
          </cell>
          <cell r="F188" t="str">
            <v xml:space="preserve">ELS versus items Specifically Funded by DoH </v>
          </cell>
          <cell r="G188">
            <v>6</v>
          </cell>
          <cell r="H188" t="str">
            <v>Quality Improvement Division</v>
          </cell>
          <cell r="I188" t="str">
            <v>ELS</v>
          </cell>
          <cell r="J188" t="str">
            <v> Other human rights and equality policy areas, including universal access for people with disabilities, public sector duty and intersex and transgender policy issues.</v>
          </cell>
          <cell r="K188">
            <v>0.01</v>
          </cell>
          <cell r="L188">
            <v>0</v>
          </cell>
          <cell r="M188">
            <v>0.01</v>
          </cell>
          <cell r="N188">
            <v>0.01</v>
          </cell>
          <cell r="O188">
            <v>0</v>
          </cell>
          <cell r="P188">
            <v>0.01</v>
          </cell>
          <cell r="Q188" t="str">
            <v>NO</v>
          </cell>
          <cell r="R188" t="str">
            <v>NO</v>
          </cell>
          <cell r="S188" t="str">
            <v>NO</v>
          </cell>
          <cell r="T188" t="str">
            <v>NO</v>
          </cell>
        </row>
        <row r="189">
          <cell r="A189" t="str">
            <v>X031</v>
          </cell>
          <cell r="B189" t="str">
            <v>4. Other Operations</v>
          </cell>
          <cell r="C189" t="str">
            <v>Z-CEONCC</v>
          </cell>
          <cell r="D189" t="str">
            <v>10.4 QID</v>
          </cell>
          <cell r="E189">
            <v>0</v>
          </cell>
          <cell r="F189" t="str">
            <v xml:space="preserve">ELS versus items Specifically Funded by DoH </v>
          </cell>
          <cell r="G189">
            <v>6</v>
          </cell>
          <cell r="H189" t="str">
            <v>Quality Improvement Division</v>
          </cell>
          <cell r="I189" t="str">
            <v>ELS</v>
          </cell>
          <cell r="J189" t="str">
            <v>Develop a standalone DNAR policy and supporting resources including e-learning programme.</v>
          </cell>
          <cell r="K189">
            <v>1.4999999999999999E-2</v>
          </cell>
          <cell r="L189">
            <v>0</v>
          </cell>
          <cell r="M189">
            <v>1.4999999999999999E-2</v>
          </cell>
          <cell r="N189">
            <v>1.4999999999999999E-2</v>
          </cell>
          <cell r="O189">
            <v>0</v>
          </cell>
          <cell r="P189">
            <v>1.4999999999999999E-2</v>
          </cell>
          <cell r="Q189" t="str">
            <v>NO</v>
          </cell>
          <cell r="R189" t="str">
            <v>NO</v>
          </cell>
          <cell r="S189" t="str">
            <v>NO</v>
          </cell>
          <cell r="T189" t="str">
            <v>NO</v>
          </cell>
        </row>
        <row r="190">
          <cell r="A190" t="str">
            <v>X034</v>
          </cell>
          <cell r="B190" t="str">
            <v>4. Other Operations</v>
          </cell>
          <cell r="C190" t="str">
            <v>Z-CEONCC</v>
          </cell>
          <cell r="D190" t="str">
            <v>10.4 QID</v>
          </cell>
          <cell r="E190">
            <v>0</v>
          </cell>
          <cell r="F190" t="str">
            <v xml:space="preserve">ELS versus items Specifically Funded by DoH </v>
          </cell>
          <cell r="G190">
            <v>6</v>
          </cell>
          <cell r="H190" t="str">
            <v>Quality Improvement Division</v>
          </cell>
          <cell r="I190" t="str">
            <v>ELS</v>
          </cell>
          <cell r="J190" t="str">
            <v> Support the roll out of the revised HSE National Consent Policy including the delivery of training to staff, development of supporting guidance and documentation and patient and service user stories.</v>
          </cell>
          <cell r="K190">
            <v>0.02</v>
          </cell>
          <cell r="L190">
            <v>0</v>
          </cell>
          <cell r="M190">
            <v>0.02</v>
          </cell>
          <cell r="N190">
            <v>0.02</v>
          </cell>
          <cell r="O190">
            <v>0</v>
          </cell>
          <cell r="P190">
            <v>0.02</v>
          </cell>
          <cell r="Q190" t="str">
            <v>NO</v>
          </cell>
          <cell r="R190" t="str">
            <v>NO</v>
          </cell>
          <cell r="S190" t="str">
            <v>NO</v>
          </cell>
          <cell r="T190" t="str">
            <v>NO</v>
          </cell>
        </row>
        <row r="191">
          <cell r="A191" t="str">
            <v>X036</v>
          </cell>
          <cell r="B191" t="str">
            <v>4. Other Operations</v>
          </cell>
          <cell r="C191" t="str">
            <v>Z-CEONCC</v>
          </cell>
          <cell r="D191" t="str">
            <v>10.4 QID</v>
          </cell>
          <cell r="E191">
            <v>0</v>
          </cell>
          <cell r="F191" t="str">
            <v xml:space="preserve">ELS versus items Specifically Funded by DoH </v>
          </cell>
          <cell r="G191">
            <v>6</v>
          </cell>
          <cell r="H191" t="str">
            <v>Quality Improvement Division</v>
          </cell>
          <cell r="I191" t="str">
            <v>ELS</v>
          </cell>
          <cell r="J191" t="str">
            <v>Development of resources for staff to prepare for the commencement of the Assisted Decision-Making Act 2015 including training and education, masterclasses, guidance and documentation, and patient and service user stories.</v>
          </cell>
          <cell r="K191">
            <v>2.5000000000000001E-2</v>
          </cell>
          <cell r="L191">
            <v>0</v>
          </cell>
          <cell r="M191">
            <v>2.5000000000000001E-2</v>
          </cell>
          <cell r="N191">
            <v>2.5000000000000001E-2</v>
          </cell>
          <cell r="O191">
            <v>0</v>
          </cell>
          <cell r="P191">
            <v>2.5000000000000001E-2</v>
          </cell>
          <cell r="Q191" t="str">
            <v>NO</v>
          </cell>
          <cell r="R191" t="str">
            <v>NO</v>
          </cell>
          <cell r="S191" t="str">
            <v>NO</v>
          </cell>
          <cell r="T191" t="str">
            <v>NO</v>
          </cell>
        </row>
        <row r="192">
          <cell r="A192" t="str">
            <v>X039</v>
          </cell>
          <cell r="B192" t="str">
            <v>4. Other Operations</v>
          </cell>
          <cell r="C192" t="str">
            <v>Z-CEONCC</v>
          </cell>
          <cell r="D192" t="str">
            <v>10.4 QID</v>
          </cell>
          <cell r="E192">
            <v>0</v>
          </cell>
          <cell r="F192" t="str">
            <v xml:space="preserve">ELS versus items Specifically Funded by DoH </v>
          </cell>
          <cell r="G192">
            <v>6</v>
          </cell>
          <cell r="H192" t="str">
            <v>Quality Improvement Division</v>
          </cell>
          <cell r="I192" t="str">
            <v>ELS</v>
          </cell>
          <cell r="J192" t="str">
            <v>Develop resources for staff to support implementation of Advance Healthcare Directives (Priority for a number of Ministers) including guidance and documentation and including the development and publication of a template form.</v>
          </cell>
          <cell r="K192">
            <v>0.03</v>
          </cell>
          <cell r="L192">
            <v>0</v>
          </cell>
          <cell r="M192">
            <v>0.03</v>
          </cell>
          <cell r="N192">
            <v>0.03</v>
          </cell>
          <cell r="O192">
            <v>0</v>
          </cell>
          <cell r="P192">
            <v>0.03</v>
          </cell>
          <cell r="Q192" t="str">
            <v>NO</v>
          </cell>
          <cell r="R192" t="str">
            <v>NO</v>
          </cell>
          <cell r="S192" t="str">
            <v>NO</v>
          </cell>
          <cell r="T192" t="str">
            <v>NO</v>
          </cell>
        </row>
        <row r="193">
          <cell r="A193" t="str">
            <v>X3076</v>
          </cell>
          <cell r="B193" t="str">
            <v>4. Other Operations</v>
          </cell>
          <cell r="C193" t="str">
            <v>Z-CEONCC</v>
          </cell>
          <cell r="D193" t="str">
            <v>10.4 QID</v>
          </cell>
          <cell r="E193">
            <v>0</v>
          </cell>
          <cell r="F193" t="str">
            <v xml:space="preserve">ELS versus items Specifically Funded by DoH </v>
          </cell>
          <cell r="G193">
            <v>9</v>
          </cell>
          <cell r="H193" t="str">
            <v>Quality Improvement Division</v>
          </cell>
          <cell r="I193" t="str">
            <v>Pay Estimates</v>
          </cell>
          <cell r="J193" t="str">
            <v>Unfunded Pay</v>
          </cell>
          <cell r="K193">
            <v>0</v>
          </cell>
          <cell r="L193">
            <v>0</v>
          </cell>
          <cell r="M193">
            <v>0</v>
          </cell>
          <cell r="N193">
            <v>0</v>
          </cell>
          <cell r="O193">
            <v>0</v>
          </cell>
          <cell r="P193">
            <v>0</v>
          </cell>
          <cell r="Q193">
            <v>0</v>
          </cell>
          <cell r="R193">
            <v>0</v>
          </cell>
          <cell r="S193">
            <v>0</v>
          </cell>
          <cell r="T193">
            <v>0</v>
          </cell>
        </row>
        <row r="194">
          <cell r="A194" t="str">
            <v>X3077</v>
          </cell>
          <cell r="B194" t="str">
            <v>4. Other Operations</v>
          </cell>
          <cell r="C194" t="str">
            <v>Z-CEONCC</v>
          </cell>
          <cell r="D194" t="str">
            <v>10.4 QID</v>
          </cell>
          <cell r="E194">
            <v>0</v>
          </cell>
          <cell r="F194" t="str">
            <v xml:space="preserve">ELS versus items Specifically Funded by DoH </v>
          </cell>
          <cell r="G194">
            <v>9</v>
          </cell>
          <cell r="H194" t="str">
            <v>Quality Improvement Division</v>
          </cell>
          <cell r="I194" t="str">
            <v>Pay Estimates</v>
          </cell>
          <cell r="J194" t="str">
            <v>Unfunded Pay</v>
          </cell>
          <cell r="K194">
            <v>0</v>
          </cell>
          <cell r="L194">
            <v>0</v>
          </cell>
          <cell r="M194">
            <v>0</v>
          </cell>
          <cell r="N194">
            <v>0</v>
          </cell>
          <cell r="O194">
            <v>0</v>
          </cell>
          <cell r="P194">
            <v>0</v>
          </cell>
          <cell r="Q194">
            <v>0</v>
          </cell>
          <cell r="R194">
            <v>0</v>
          </cell>
          <cell r="S194">
            <v>0</v>
          </cell>
          <cell r="T194">
            <v>0</v>
          </cell>
        </row>
        <row r="195">
          <cell r="A195" t="str">
            <v>X3078</v>
          </cell>
          <cell r="B195" t="str">
            <v>4. Other Operations</v>
          </cell>
          <cell r="C195" t="str">
            <v>Z-CEONCC</v>
          </cell>
          <cell r="D195" t="str">
            <v>10.4 QID</v>
          </cell>
          <cell r="E195">
            <v>0</v>
          </cell>
          <cell r="F195" t="str">
            <v xml:space="preserve">ELS versus items Specifically Funded by DoH </v>
          </cell>
          <cell r="G195">
            <v>9</v>
          </cell>
          <cell r="H195" t="str">
            <v>Quality Improvement Division</v>
          </cell>
          <cell r="I195" t="str">
            <v>Pay Estimates</v>
          </cell>
          <cell r="J195" t="str">
            <v>Unfunded Pay</v>
          </cell>
          <cell r="K195">
            <v>0</v>
          </cell>
          <cell r="L195">
            <v>0</v>
          </cell>
          <cell r="M195">
            <v>0</v>
          </cell>
          <cell r="N195">
            <v>0</v>
          </cell>
          <cell r="O195">
            <v>0</v>
          </cell>
          <cell r="P195">
            <v>0</v>
          </cell>
          <cell r="Q195">
            <v>0</v>
          </cell>
          <cell r="R195">
            <v>0</v>
          </cell>
          <cell r="S195">
            <v>0</v>
          </cell>
          <cell r="T195">
            <v>0</v>
          </cell>
        </row>
        <row r="196">
          <cell r="A196" t="str">
            <v>X3079</v>
          </cell>
          <cell r="B196" t="str">
            <v>4. Other Operations</v>
          </cell>
          <cell r="C196" t="str">
            <v>Z-CEONCC</v>
          </cell>
          <cell r="D196" t="str">
            <v>10.4 QID</v>
          </cell>
          <cell r="E196">
            <v>0</v>
          </cell>
          <cell r="F196" t="str">
            <v xml:space="preserve">ELS versus items Specifically Funded by DoH </v>
          </cell>
          <cell r="G196">
            <v>9</v>
          </cell>
          <cell r="H196" t="str">
            <v>Quality Improvement Division</v>
          </cell>
          <cell r="I196" t="str">
            <v>Pay Estimates</v>
          </cell>
          <cell r="J196" t="str">
            <v>Unfunded Pay</v>
          </cell>
          <cell r="K196">
            <v>0</v>
          </cell>
          <cell r="L196">
            <v>0</v>
          </cell>
          <cell r="M196">
            <v>0</v>
          </cell>
          <cell r="N196">
            <v>0</v>
          </cell>
          <cell r="O196">
            <v>0</v>
          </cell>
          <cell r="P196">
            <v>0</v>
          </cell>
          <cell r="Q196">
            <v>0</v>
          </cell>
          <cell r="R196">
            <v>0</v>
          </cell>
          <cell r="S196">
            <v>0</v>
          </cell>
          <cell r="T196">
            <v>0</v>
          </cell>
        </row>
        <row r="197">
          <cell r="A197" t="str">
            <v>X3080</v>
          </cell>
          <cell r="B197" t="str">
            <v>4. Other Operations</v>
          </cell>
          <cell r="C197" t="str">
            <v>Z-CEONCC</v>
          </cell>
          <cell r="D197" t="str">
            <v>10.4 QID</v>
          </cell>
          <cell r="E197">
            <v>0</v>
          </cell>
          <cell r="F197" t="str">
            <v xml:space="preserve">ELS versus items Specifically Funded by DoH </v>
          </cell>
          <cell r="G197">
            <v>9</v>
          </cell>
          <cell r="H197" t="str">
            <v>Quality Improvement Division</v>
          </cell>
          <cell r="I197" t="str">
            <v>Pay Estimates</v>
          </cell>
          <cell r="J197" t="str">
            <v>Unfunded Pay</v>
          </cell>
          <cell r="K197">
            <v>0</v>
          </cell>
          <cell r="L197">
            <v>0</v>
          </cell>
          <cell r="M197">
            <v>0</v>
          </cell>
          <cell r="N197">
            <v>0</v>
          </cell>
          <cell r="O197">
            <v>0</v>
          </cell>
          <cell r="P197">
            <v>0</v>
          </cell>
          <cell r="Q197">
            <v>0</v>
          </cell>
          <cell r="R197">
            <v>0</v>
          </cell>
          <cell r="S197">
            <v>0</v>
          </cell>
          <cell r="T197">
            <v>0</v>
          </cell>
        </row>
        <row r="198">
          <cell r="A198" t="str">
            <v>X105</v>
          </cell>
          <cell r="B198" t="str">
            <v>4. Other Operations</v>
          </cell>
          <cell r="C198" t="str">
            <v>Z-NATH&amp;SCP</v>
          </cell>
          <cell r="D198" t="str">
            <v>10.5 Nat H&amp;SCP</v>
          </cell>
          <cell r="E198">
            <v>0</v>
          </cell>
          <cell r="F198" t="str">
            <v xml:space="preserve">ELS versus items Specifically Funded by DoH </v>
          </cell>
          <cell r="G198">
            <v>6</v>
          </cell>
          <cell r="H198" t="str">
            <v>National Health and Social Care Profession</v>
          </cell>
          <cell r="I198" t="str">
            <v>ELS</v>
          </cell>
          <cell r="J198" t="str">
            <v>HSCP - Costs associated with increased number of clinical student placements in the academic year 2020/2021</v>
          </cell>
          <cell r="K198">
            <v>0.57466899999999999</v>
          </cell>
          <cell r="L198">
            <v>0</v>
          </cell>
          <cell r="M198">
            <v>0.57466899999999999</v>
          </cell>
          <cell r="N198">
            <v>0.57466899999999999</v>
          </cell>
          <cell r="O198">
            <v>0</v>
          </cell>
          <cell r="P198">
            <v>0.57466899999999999</v>
          </cell>
          <cell r="Q198" t="str">
            <v>YES</v>
          </cell>
          <cell r="R198" t="str">
            <v>NO</v>
          </cell>
          <cell r="S198" t="str">
            <v>NO</v>
          </cell>
          <cell r="T198" t="str">
            <v>NO</v>
          </cell>
        </row>
        <row r="199">
          <cell r="A199" t="str">
            <v>X3081</v>
          </cell>
          <cell r="B199" t="str">
            <v>4. Other Operations</v>
          </cell>
          <cell r="C199" t="str">
            <v>Z-NATH&amp;SCP</v>
          </cell>
          <cell r="D199" t="str">
            <v>10.5 Nat H&amp;SCP</v>
          </cell>
          <cell r="E199">
            <v>0</v>
          </cell>
          <cell r="F199" t="str">
            <v xml:space="preserve">ELS versus items Specifically Funded by DoH </v>
          </cell>
          <cell r="G199">
            <v>9</v>
          </cell>
          <cell r="H199" t="str">
            <v>National Health and Social Care Profession</v>
          </cell>
          <cell r="I199" t="str">
            <v>Pay Estimates</v>
          </cell>
          <cell r="J199" t="str">
            <v>Unfunded Pay</v>
          </cell>
          <cell r="K199">
            <v>0</v>
          </cell>
          <cell r="L199">
            <v>0</v>
          </cell>
          <cell r="M199">
            <v>0</v>
          </cell>
          <cell r="N199">
            <v>0</v>
          </cell>
          <cell r="O199">
            <v>0</v>
          </cell>
          <cell r="P199">
            <v>0</v>
          </cell>
          <cell r="Q199">
            <v>0</v>
          </cell>
          <cell r="R199">
            <v>0</v>
          </cell>
          <cell r="S199">
            <v>0</v>
          </cell>
          <cell r="T199">
            <v>0</v>
          </cell>
        </row>
        <row r="200">
          <cell r="A200" t="str">
            <v>X3082</v>
          </cell>
          <cell r="B200" t="str">
            <v>4. Other Operations</v>
          </cell>
          <cell r="C200" t="str">
            <v>Z-NATH&amp;SCP</v>
          </cell>
          <cell r="D200" t="str">
            <v>10.5 Nat H&amp;SCP</v>
          </cell>
          <cell r="E200">
            <v>0</v>
          </cell>
          <cell r="F200" t="str">
            <v xml:space="preserve">ELS versus items Specifically Funded by DoH </v>
          </cell>
          <cell r="G200">
            <v>9</v>
          </cell>
          <cell r="H200" t="str">
            <v>National Health and Social Care Profession</v>
          </cell>
          <cell r="I200" t="str">
            <v>Pay Estimates</v>
          </cell>
          <cell r="J200" t="str">
            <v>Unfunded Pay</v>
          </cell>
          <cell r="K200">
            <v>0</v>
          </cell>
          <cell r="L200">
            <v>0</v>
          </cell>
          <cell r="M200">
            <v>0</v>
          </cell>
          <cell r="N200">
            <v>0</v>
          </cell>
          <cell r="O200">
            <v>0</v>
          </cell>
          <cell r="P200">
            <v>0</v>
          </cell>
          <cell r="Q200">
            <v>0</v>
          </cell>
          <cell r="R200">
            <v>0</v>
          </cell>
          <cell r="S200">
            <v>0</v>
          </cell>
          <cell r="T200">
            <v>0</v>
          </cell>
        </row>
        <row r="201">
          <cell r="A201" t="str">
            <v>X3083</v>
          </cell>
          <cell r="B201" t="str">
            <v>4. Other Operations</v>
          </cell>
          <cell r="C201" t="str">
            <v>Z-NATH&amp;SCP</v>
          </cell>
          <cell r="D201" t="str">
            <v>10.5 Nat H&amp;SCP</v>
          </cell>
          <cell r="E201">
            <v>0</v>
          </cell>
          <cell r="F201" t="str">
            <v xml:space="preserve">ELS versus items Specifically Funded by DoH </v>
          </cell>
          <cell r="G201">
            <v>9</v>
          </cell>
          <cell r="H201" t="str">
            <v>National Health and Social Care Profession</v>
          </cell>
          <cell r="I201" t="str">
            <v>Pay Estimates</v>
          </cell>
          <cell r="J201" t="str">
            <v>Unfunded Pay</v>
          </cell>
          <cell r="K201">
            <v>0</v>
          </cell>
          <cell r="L201">
            <v>0</v>
          </cell>
          <cell r="M201">
            <v>0</v>
          </cell>
          <cell r="N201">
            <v>0</v>
          </cell>
          <cell r="O201">
            <v>0</v>
          </cell>
          <cell r="P201">
            <v>0</v>
          </cell>
          <cell r="Q201">
            <v>0</v>
          </cell>
          <cell r="R201">
            <v>0</v>
          </cell>
          <cell r="S201">
            <v>0</v>
          </cell>
          <cell r="T201">
            <v>0</v>
          </cell>
        </row>
        <row r="202">
          <cell r="A202" t="str">
            <v>X088</v>
          </cell>
          <cell r="B202" t="str">
            <v>4. Other Operations</v>
          </cell>
          <cell r="C202" t="str">
            <v>Z-HROTH</v>
          </cell>
          <cell r="D202" t="str">
            <v>10.6 NDTP</v>
          </cell>
          <cell r="E202">
            <v>0</v>
          </cell>
          <cell r="F202" t="str">
            <v xml:space="preserve">ELS versus items Specifically Funded by DoH </v>
          </cell>
          <cell r="G202">
            <v>6</v>
          </cell>
          <cell r="H202" t="str">
            <v>National Doctors Training &amp; Planning</v>
          </cell>
          <cell r="I202" t="str">
            <v>ELS</v>
          </cell>
          <cell r="J202" t="str">
            <v>Intensive Care Medicine PostsCSCST Fellowships. Note: These may be included in Acutes ELS Submission.</v>
          </cell>
          <cell r="K202">
            <v>0.35775200000000001</v>
          </cell>
          <cell r="L202">
            <v>0</v>
          </cell>
          <cell r="M202">
            <v>0.35775200000000001</v>
          </cell>
          <cell r="N202">
            <v>0.35775200000000001</v>
          </cell>
          <cell r="O202">
            <v>0</v>
          </cell>
          <cell r="P202">
            <v>0.35775200000000001</v>
          </cell>
          <cell r="Q202" t="str">
            <v>NO</v>
          </cell>
          <cell r="R202" t="str">
            <v>NO</v>
          </cell>
          <cell r="S202" t="str">
            <v>NO</v>
          </cell>
          <cell r="T202" t="str">
            <v>NO</v>
          </cell>
        </row>
        <row r="203">
          <cell r="A203" t="str">
            <v>X182</v>
          </cell>
          <cell r="B203" t="str">
            <v>4. Other Operations</v>
          </cell>
          <cell r="C203" t="str">
            <v>Z-HROTH</v>
          </cell>
          <cell r="D203" t="str">
            <v>10.6 NDTP</v>
          </cell>
          <cell r="E203">
            <v>0</v>
          </cell>
          <cell r="F203" t="str">
            <v xml:space="preserve">ELS versus items Specifically Funded by DoH </v>
          </cell>
          <cell r="G203">
            <v>5</v>
          </cell>
          <cell r="H203" t="str">
            <v>National Doctors Training &amp; Planning</v>
          </cell>
          <cell r="I203" t="str">
            <v>Other Approved Developments</v>
          </cell>
          <cell r="J203" t="str">
            <v>40 Post CSCST Fellowship Posts as per DOH memo dated 31 March 2021. Additional requirement underfunded in DOH memo dated 31 March 2021, DOH excluded pay cost pressures.</v>
          </cell>
          <cell r="K203">
            <v>9.0013599999999624E-2</v>
          </cell>
          <cell r="L203">
            <v>0</v>
          </cell>
          <cell r="M203">
            <v>9.0013599999999624E-2</v>
          </cell>
          <cell r="N203">
            <v>9.0013599999999624E-2</v>
          </cell>
          <cell r="O203">
            <v>0</v>
          </cell>
          <cell r="P203">
            <v>9.0013599999999624E-2</v>
          </cell>
          <cell r="Q203" t="str">
            <v>YES</v>
          </cell>
          <cell r="R203" t="str">
            <v>NO</v>
          </cell>
          <cell r="S203" t="str">
            <v>NO</v>
          </cell>
          <cell r="T203" t="str">
            <v>YES</v>
          </cell>
        </row>
        <row r="204">
          <cell r="A204" t="str">
            <v>X187</v>
          </cell>
          <cell r="B204" t="str">
            <v>4. Other Operations</v>
          </cell>
          <cell r="C204" t="str">
            <v>Z-HROTH</v>
          </cell>
          <cell r="D204" t="str">
            <v>10.6 NDTP</v>
          </cell>
          <cell r="E204">
            <v>0</v>
          </cell>
          <cell r="F204" t="str">
            <v xml:space="preserve">ELS versus items Specifically Funded by DoH </v>
          </cell>
          <cell r="G204">
            <v>5</v>
          </cell>
          <cell r="H204" t="str">
            <v>National Doctors Training &amp; Planning</v>
          </cell>
          <cell r="I204" t="str">
            <v>Other Approved Developments</v>
          </cell>
          <cell r="J204" t="str">
            <v>GP Training. 2021 spend not included in 2021 Budget.</v>
          </cell>
          <cell r="K204">
            <v>0.23210104999999998</v>
          </cell>
          <cell r="L204">
            <v>0</v>
          </cell>
          <cell r="M204">
            <v>0.23210104999999998</v>
          </cell>
          <cell r="N204">
            <v>0.23210104999999998</v>
          </cell>
          <cell r="O204">
            <v>0</v>
          </cell>
          <cell r="P204">
            <v>0.23210104999999998</v>
          </cell>
          <cell r="Q204" t="str">
            <v>YES</v>
          </cell>
          <cell r="R204" t="str">
            <v>NO</v>
          </cell>
          <cell r="S204" t="str">
            <v>NO</v>
          </cell>
          <cell r="T204" t="str">
            <v>YES</v>
          </cell>
        </row>
        <row r="205">
          <cell r="A205" t="str">
            <v>X188</v>
          </cell>
          <cell r="B205" t="str">
            <v>4. Other Operations</v>
          </cell>
          <cell r="C205" t="str">
            <v>Z-HROTH</v>
          </cell>
          <cell r="D205" t="str">
            <v>10.6 NDTP</v>
          </cell>
          <cell r="E205">
            <v>0</v>
          </cell>
          <cell r="F205" t="str">
            <v xml:space="preserve">ELS versus items Specifically Funded by DoH </v>
          </cell>
          <cell r="G205">
            <v>5</v>
          </cell>
          <cell r="H205" t="str">
            <v>National Doctors Training &amp; Planning</v>
          </cell>
          <cell r="I205" t="str">
            <v>Other Approved Developments</v>
          </cell>
          <cell r="J205" t="str">
            <v xml:space="preserve">Conversion of Existing Posts as per DOH memo dated 31 March 2021. </v>
          </cell>
          <cell r="K205">
            <v>0.33760000000000001</v>
          </cell>
          <cell r="L205">
            <v>0</v>
          </cell>
          <cell r="M205">
            <v>0.33760000000000001</v>
          </cell>
          <cell r="N205">
            <v>0.33760000000000001</v>
          </cell>
          <cell r="O205">
            <v>0</v>
          </cell>
          <cell r="P205">
            <v>0.33760000000000001</v>
          </cell>
          <cell r="Q205" t="str">
            <v>YES</v>
          </cell>
          <cell r="R205" t="str">
            <v>NO</v>
          </cell>
          <cell r="S205" t="str">
            <v>NO</v>
          </cell>
          <cell r="T205" t="str">
            <v>YES</v>
          </cell>
        </row>
        <row r="206">
          <cell r="A206" t="str">
            <v>X191</v>
          </cell>
          <cell r="B206" t="str">
            <v>4. Other Operations</v>
          </cell>
          <cell r="C206" t="str">
            <v>Z-HROTH</v>
          </cell>
          <cell r="D206" t="str">
            <v>10.6 NDTP</v>
          </cell>
          <cell r="E206">
            <v>0</v>
          </cell>
          <cell r="F206" t="str">
            <v xml:space="preserve">ELS versus items Specifically Funded by DoH </v>
          </cell>
          <cell r="G206">
            <v>5</v>
          </cell>
          <cell r="H206" t="str">
            <v>National Doctors Training &amp; Planning</v>
          </cell>
          <cell r="I206" t="str">
            <v>Other Approved Developments</v>
          </cell>
          <cell r="J206" t="str">
            <v>Conversion of Existing Posts as per DOH memo dated 31 March 2021. Additional requirement underfunded in DOH memo dated 31 March 2021, DOH memo only included 6 months funding for posts and excluded pay cost pressures.</v>
          </cell>
          <cell r="K206">
            <v>0.41808000000000001</v>
          </cell>
          <cell r="L206">
            <v>0</v>
          </cell>
          <cell r="M206">
            <v>0.41808000000000001</v>
          </cell>
          <cell r="N206">
            <v>0.41808000000000001</v>
          </cell>
          <cell r="O206">
            <v>0</v>
          </cell>
          <cell r="P206">
            <v>0.41808000000000001</v>
          </cell>
          <cell r="Q206" t="str">
            <v>YES</v>
          </cell>
          <cell r="R206" t="str">
            <v>NO</v>
          </cell>
          <cell r="S206" t="str">
            <v>NO</v>
          </cell>
          <cell r="T206" t="str">
            <v>YES</v>
          </cell>
        </row>
        <row r="207">
          <cell r="A207" t="str">
            <v>X192</v>
          </cell>
          <cell r="B207" t="str">
            <v>4. Other Operations</v>
          </cell>
          <cell r="C207" t="str">
            <v>Z-HROTH</v>
          </cell>
          <cell r="D207" t="str">
            <v>10.6 NDTP</v>
          </cell>
          <cell r="E207">
            <v>0</v>
          </cell>
          <cell r="F207" t="str">
            <v xml:space="preserve">ELS versus items Specifically Funded by DoH </v>
          </cell>
          <cell r="G207">
            <v>5</v>
          </cell>
          <cell r="H207" t="str">
            <v>National Doctors Training &amp; Planning</v>
          </cell>
          <cell r="I207" t="str">
            <v>Other Approved Developments</v>
          </cell>
          <cell r="J207" t="str">
            <v xml:space="preserve">Denovo Posts as per DOH memo dated 31 March 2021. </v>
          </cell>
          <cell r="K207">
            <v>0.45552167999999998</v>
          </cell>
          <cell r="L207">
            <v>0</v>
          </cell>
          <cell r="M207">
            <v>0.45552167999999998</v>
          </cell>
          <cell r="N207">
            <v>0.45552167999999998</v>
          </cell>
          <cell r="O207">
            <v>0</v>
          </cell>
          <cell r="P207">
            <v>0.45552167999999998</v>
          </cell>
          <cell r="Q207" t="str">
            <v>YES</v>
          </cell>
          <cell r="R207" t="str">
            <v>NO</v>
          </cell>
          <cell r="S207" t="str">
            <v>NO</v>
          </cell>
          <cell r="T207" t="str">
            <v>YES</v>
          </cell>
        </row>
        <row r="208">
          <cell r="A208" t="str">
            <v>X193</v>
          </cell>
          <cell r="B208" t="str">
            <v>4. Other Operations</v>
          </cell>
          <cell r="C208" t="str">
            <v>Z-HROTH</v>
          </cell>
          <cell r="D208" t="str">
            <v>10.6 NDTP</v>
          </cell>
          <cell r="E208">
            <v>0</v>
          </cell>
          <cell r="F208" t="str">
            <v xml:space="preserve">ELS versus items Specifically Funded by DoH </v>
          </cell>
          <cell r="G208">
            <v>5</v>
          </cell>
          <cell r="H208" t="str">
            <v>National Doctors Training &amp; Planning</v>
          </cell>
          <cell r="I208" t="str">
            <v>Other Approved Developments</v>
          </cell>
          <cell r="J208" t="str">
            <v>Denovo Posts as per DOH memo dated 31 March 2021. Additional requirement underfunded in DOH memo dated 31 March 2021, DOH memo only included 6 months funding for posts and excluded pay cost pressures.</v>
          </cell>
          <cell r="K208">
            <v>0.47092080000000003</v>
          </cell>
          <cell r="L208">
            <v>0</v>
          </cell>
          <cell r="M208">
            <v>0.47092080000000003</v>
          </cell>
          <cell r="N208">
            <v>0.47092080000000003</v>
          </cell>
          <cell r="O208">
            <v>0</v>
          </cell>
          <cell r="P208">
            <v>0.47092080000000003</v>
          </cell>
          <cell r="Q208" t="str">
            <v>YES</v>
          </cell>
          <cell r="R208" t="str">
            <v>NO</v>
          </cell>
          <cell r="S208" t="str">
            <v>NO</v>
          </cell>
          <cell r="T208" t="str">
            <v>YES</v>
          </cell>
        </row>
        <row r="209">
          <cell r="A209" t="str">
            <v>X207</v>
          </cell>
          <cell r="B209" t="str">
            <v>4. Other Operations</v>
          </cell>
          <cell r="C209" t="str">
            <v>Z-HROTH</v>
          </cell>
          <cell r="D209" t="str">
            <v>10.6 NDTP</v>
          </cell>
          <cell r="E209">
            <v>0</v>
          </cell>
          <cell r="F209" t="str">
            <v xml:space="preserve">ELS versus items Specifically Funded by DoH </v>
          </cell>
          <cell r="G209">
            <v>5</v>
          </cell>
          <cell r="H209" t="str">
            <v>National Doctors Training &amp; Planning</v>
          </cell>
          <cell r="I209" t="str">
            <v>Other Approved Developments</v>
          </cell>
          <cell r="J209" t="str">
            <v xml:space="preserve">Intern Posts as per DOH memo dated 31 March 2021. </v>
          </cell>
          <cell r="K209">
            <v>2.6353800000000001</v>
          </cell>
          <cell r="L209">
            <v>0</v>
          </cell>
          <cell r="M209">
            <v>2.6353800000000001</v>
          </cell>
          <cell r="N209">
            <v>2.6353800000000001</v>
          </cell>
          <cell r="O209">
            <v>0</v>
          </cell>
          <cell r="P209">
            <v>2.6353800000000001</v>
          </cell>
          <cell r="Q209" t="str">
            <v>YES</v>
          </cell>
          <cell r="R209" t="str">
            <v>NO</v>
          </cell>
          <cell r="S209" t="str">
            <v>NO</v>
          </cell>
          <cell r="T209" t="str">
            <v>YES</v>
          </cell>
        </row>
        <row r="210">
          <cell r="A210" t="str">
            <v>X209</v>
          </cell>
          <cell r="B210" t="str">
            <v>4. Other Operations</v>
          </cell>
          <cell r="C210" t="str">
            <v>Z-HROTH</v>
          </cell>
          <cell r="D210" t="str">
            <v>10.6 NDTP</v>
          </cell>
          <cell r="E210">
            <v>0</v>
          </cell>
          <cell r="F210" t="str">
            <v xml:space="preserve">ELS versus items Specifically Funded by DoH </v>
          </cell>
          <cell r="G210">
            <v>5</v>
          </cell>
          <cell r="H210" t="str">
            <v>National Doctors Training &amp; Planning</v>
          </cell>
          <cell r="I210" t="str">
            <v>Other Approved Developments</v>
          </cell>
          <cell r="J210" t="str">
            <v xml:space="preserve">40 Post CSCST Fellowship Posts as per DOH memo dated 31 March 2021. </v>
          </cell>
          <cell r="K210">
            <v>3.5775000000000001</v>
          </cell>
          <cell r="L210">
            <v>0</v>
          </cell>
          <cell r="M210">
            <v>3.5775000000000001</v>
          </cell>
          <cell r="N210">
            <v>3.5775000000000001</v>
          </cell>
          <cell r="O210">
            <v>0</v>
          </cell>
          <cell r="P210">
            <v>3.5775000000000001</v>
          </cell>
          <cell r="Q210" t="str">
            <v>YES</v>
          </cell>
          <cell r="R210" t="str">
            <v>NO</v>
          </cell>
          <cell r="S210" t="str">
            <v>NO</v>
          </cell>
          <cell r="T210" t="str">
            <v>YES</v>
          </cell>
        </row>
        <row r="211">
          <cell r="A211" t="str">
            <v>X210</v>
          </cell>
          <cell r="B211" t="str">
            <v>4. Other Operations</v>
          </cell>
          <cell r="C211" t="str">
            <v>Z-HROTH</v>
          </cell>
          <cell r="D211" t="str">
            <v>10.6 NDTP</v>
          </cell>
          <cell r="E211">
            <v>0</v>
          </cell>
          <cell r="F211" t="str">
            <v xml:space="preserve">ELS versus items Specifically Funded by DoH </v>
          </cell>
          <cell r="G211">
            <v>5</v>
          </cell>
          <cell r="H211" t="str">
            <v>National Doctors Training &amp; Planning</v>
          </cell>
          <cell r="I211" t="str">
            <v>Other Approved Developments</v>
          </cell>
          <cell r="J211" t="str">
            <v>Intern Posts as per DOH memo dated 31 March 2021. Additional requirement underfunded in DOH memo dated 31 March 2021, DOH memo only included 6 months funding for posts and excluded pay cost pressures.</v>
          </cell>
          <cell r="K211">
            <v>3.6514549199999999</v>
          </cell>
          <cell r="L211">
            <v>11.636470014615384</v>
          </cell>
          <cell r="M211">
            <v>-7.9850150946153837</v>
          </cell>
          <cell r="N211">
            <v>3.6514549199999999</v>
          </cell>
          <cell r="O211">
            <v>11.636470014615384</v>
          </cell>
          <cell r="P211">
            <v>-7.9850150946153837</v>
          </cell>
          <cell r="Q211" t="str">
            <v>YES</v>
          </cell>
          <cell r="R211" t="str">
            <v>NO</v>
          </cell>
          <cell r="S211" t="str">
            <v>NO</v>
          </cell>
          <cell r="T211" t="str">
            <v>YES</v>
          </cell>
        </row>
        <row r="212">
          <cell r="A212" t="str">
            <v>X3084</v>
          </cell>
          <cell r="B212" t="str">
            <v>4. Other Operations</v>
          </cell>
          <cell r="C212" t="str">
            <v>Z-HROTH</v>
          </cell>
          <cell r="D212" t="str">
            <v>10.6 NDTP</v>
          </cell>
          <cell r="E212">
            <v>0</v>
          </cell>
          <cell r="F212" t="str">
            <v xml:space="preserve">ELS versus items Specifically Funded by DoH </v>
          </cell>
          <cell r="G212">
            <v>9</v>
          </cell>
          <cell r="H212" t="str">
            <v>National Doctors Training &amp; Planning</v>
          </cell>
          <cell r="I212" t="str">
            <v>Pay Estimates</v>
          </cell>
          <cell r="J212" t="str">
            <v>Unfunded Pay</v>
          </cell>
          <cell r="K212">
            <v>0</v>
          </cell>
          <cell r="L212">
            <v>0</v>
          </cell>
          <cell r="M212">
            <v>0</v>
          </cell>
          <cell r="N212">
            <v>0</v>
          </cell>
          <cell r="O212">
            <v>0</v>
          </cell>
          <cell r="P212">
            <v>0</v>
          </cell>
          <cell r="Q212">
            <v>0</v>
          </cell>
          <cell r="R212">
            <v>0</v>
          </cell>
          <cell r="S212">
            <v>0</v>
          </cell>
          <cell r="T212">
            <v>0</v>
          </cell>
        </row>
        <row r="213">
          <cell r="A213" t="str">
            <v>X3085</v>
          </cell>
          <cell r="B213" t="str">
            <v>4. Other Operations</v>
          </cell>
          <cell r="C213" t="str">
            <v>Z-HROTH</v>
          </cell>
          <cell r="D213" t="str">
            <v>10.6 NDTP</v>
          </cell>
          <cell r="E213">
            <v>0</v>
          </cell>
          <cell r="F213" t="str">
            <v xml:space="preserve">ELS versus items Specifically Funded by DoH </v>
          </cell>
          <cell r="G213">
            <v>9</v>
          </cell>
          <cell r="H213" t="str">
            <v>National Doctors Training &amp; Planning</v>
          </cell>
          <cell r="I213" t="str">
            <v>Pay Estimates</v>
          </cell>
          <cell r="J213" t="str">
            <v>Unfunded Pay</v>
          </cell>
          <cell r="K213">
            <v>0</v>
          </cell>
          <cell r="L213">
            <v>0</v>
          </cell>
          <cell r="M213">
            <v>0</v>
          </cell>
          <cell r="N213">
            <v>0</v>
          </cell>
          <cell r="O213">
            <v>0</v>
          </cell>
          <cell r="P213">
            <v>0</v>
          </cell>
          <cell r="Q213">
            <v>0</v>
          </cell>
          <cell r="R213">
            <v>0</v>
          </cell>
          <cell r="S213">
            <v>0</v>
          </cell>
          <cell r="T213">
            <v>0</v>
          </cell>
        </row>
        <row r="214">
          <cell r="A214" t="str">
            <v>X3086</v>
          </cell>
          <cell r="B214" t="str">
            <v>4. Other Operations</v>
          </cell>
          <cell r="C214" t="str">
            <v>Z-HROTH</v>
          </cell>
          <cell r="D214" t="str">
            <v>10.6 NDTP</v>
          </cell>
          <cell r="E214">
            <v>0</v>
          </cell>
          <cell r="F214" t="str">
            <v xml:space="preserve">ELS versus items Specifically Funded by DoH </v>
          </cell>
          <cell r="G214">
            <v>9</v>
          </cell>
          <cell r="H214" t="str">
            <v>National Doctors Training &amp; Planning</v>
          </cell>
          <cell r="I214" t="str">
            <v>Pay Estimates</v>
          </cell>
          <cell r="J214" t="str">
            <v>Unfunded Pay</v>
          </cell>
          <cell r="K214">
            <v>0</v>
          </cell>
          <cell r="L214">
            <v>0</v>
          </cell>
          <cell r="M214">
            <v>0</v>
          </cell>
          <cell r="N214">
            <v>0</v>
          </cell>
          <cell r="O214">
            <v>0</v>
          </cell>
          <cell r="P214">
            <v>0</v>
          </cell>
          <cell r="Q214">
            <v>0</v>
          </cell>
          <cell r="R214">
            <v>0</v>
          </cell>
          <cell r="S214">
            <v>0</v>
          </cell>
          <cell r="T214">
            <v>0</v>
          </cell>
        </row>
        <row r="215">
          <cell r="A215" t="str">
            <v>X3087</v>
          </cell>
          <cell r="B215" t="str">
            <v>4. Other Operations</v>
          </cell>
          <cell r="C215" t="str">
            <v>Z-HROTH</v>
          </cell>
          <cell r="D215" t="str">
            <v>10.6 NDTP</v>
          </cell>
          <cell r="E215">
            <v>0</v>
          </cell>
          <cell r="F215" t="str">
            <v xml:space="preserve">ELS versus items Specifically Funded by DoH </v>
          </cell>
          <cell r="G215">
            <v>9</v>
          </cell>
          <cell r="H215" t="str">
            <v>National Doctors Training &amp; Planning</v>
          </cell>
          <cell r="I215" t="str">
            <v>Pay Estimates</v>
          </cell>
          <cell r="J215" t="str">
            <v>Unfunded Pay</v>
          </cell>
          <cell r="K215">
            <v>0</v>
          </cell>
          <cell r="L215">
            <v>0</v>
          </cell>
          <cell r="M215">
            <v>0</v>
          </cell>
          <cell r="N215">
            <v>0</v>
          </cell>
          <cell r="O215">
            <v>0</v>
          </cell>
          <cell r="P215">
            <v>0</v>
          </cell>
          <cell r="Q215">
            <v>0</v>
          </cell>
          <cell r="R215">
            <v>0</v>
          </cell>
          <cell r="S215">
            <v>0</v>
          </cell>
          <cell r="T215">
            <v>0</v>
          </cell>
        </row>
        <row r="216">
          <cell r="A216" t="str">
            <v>X006</v>
          </cell>
          <cell r="B216" t="str">
            <v>4. Other Operations</v>
          </cell>
          <cell r="C216" t="str">
            <v>Z-NCCP</v>
          </cell>
          <cell r="D216" t="str">
            <v>10.7 NCCP</v>
          </cell>
          <cell r="E216">
            <v>0</v>
          </cell>
          <cell r="F216" t="str">
            <v xml:space="preserve">ELS versus items Specifically Funded by DoH </v>
          </cell>
          <cell r="G216">
            <v>1</v>
          </cell>
          <cell r="H216" t="str">
            <v>National Cancer Control Programme (NCCP)</v>
          </cell>
          <cell r="I216" t="str">
            <v xml:space="preserve">Brexit </v>
          </cell>
          <cell r="J216" t="str">
            <v xml:space="preserve">Brexit </v>
          </cell>
          <cell r="K216">
            <v>1.6</v>
          </cell>
          <cell r="L216">
            <v>0</v>
          </cell>
          <cell r="M216">
            <v>1.6</v>
          </cell>
          <cell r="N216">
            <v>1.6</v>
          </cell>
          <cell r="O216">
            <v>0</v>
          </cell>
          <cell r="P216">
            <v>1.6</v>
          </cell>
          <cell r="Q216" t="str">
            <v>YES</v>
          </cell>
          <cell r="R216" t="str">
            <v>NO</v>
          </cell>
          <cell r="S216" t="str">
            <v>NO</v>
          </cell>
          <cell r="T216" t="str">
            <v>NO</v>
          </cell>
        </row>
        <row r="217">
          <cell r="A217" t="str">
            <v>X007</v>
          </cell>
          <cell r="B217" t="str">
            <v>4. Other Operations</v>
          </cell>
          <cell r="C217" t="str">
            <v>Z-NCCP</v>
          </cell>
          <cell r="D217" t="str">
            <v>10.7 NCCP</v>
          </cell>
          <cell r="E217">
            <v>0</v>
          </cell>
          <cell r="F217" t="str">
            <v xml:space="preserve">ELS versus items Specifically Funded by DoH </v>
          </cell>
          <cell r="G217">
            <v>2</v>
          </cell>
          <cell r="H217" t="str">
            <v>National Cancer Control Programme (NCCP)</v>
          </cell>
          <cell r="I217" t="str">
            <v>Demographics</v>
          </cell>
          <cell r="J217" t="str">
            <v>Central Demographics Paper</v>
          </cell>
          <cell r="K217">
            <v>2.06</v>
          </cell>
          <cell r="L217">
            <v>0</v>
          </cell>
          <cell r="M217">
            <v>2.06</v>
          </cell>
          <cell r="N217">
            <v>2.06</v>
          </cell>
          <cell r="O217">
            <v>0</v>
          </cell>
          <cell r="P217">
            <v>2.06</v>
          </cell>
          <cell r="Q217" t="str">
            <v>YES</v>
          </cell>
          <cell r="R217" t="str">
            <v>NO</v>
          </cell>
          <cell r="S217" t="str">
            <v>NO</v>
          </cell>
          <cell r="T217" t="str">
            <v>NO</v>
          </cell>
        </row>
        <row r="218">
          <cell r="A218" t="str">
            <v>X3088</v>
          </cell>
          <cell r="B218" t="str">
            <v>4. Other Operations</v>
          </cell>
          <cell r="C218" t="str">
            <v>Z-NCCP</v>
          </cell>
          <cell r="D218" t="str">
            <v>10.7 NCCP</v>
          </cell>
          <cell r="E218">
            <v>0</v>
          </cell>
          <cell r="F218" t="str">
            <v xml:space="preserve">ELS versus items Specifically Funded by DoH </v>
          </cell>
          <cell r="G218">
            <v>9</v>
          </cell>
          <cell r="H218" t="str">
            <v>National Cancer Control Programme (NCCP)</v>
          </cell>
          <cell r="I218" t="str">
            <v>Pay Estimates</v>
          </cell>
          <cell r="J218" t="str">
            <v>Unfunded Pay</v>
          </cell>
          <cell r="K218">
            <v>0</v>
          </cell>
          <cell r="L218">
            <v>0</v>
          </cell>
          <cell r="M218">
            <v>0</v>
          </cell>
          <cell r="N218">
            <v>0</v>
          </cell>
          <cell r="O218">
            <v>0</v>
          </cell>
          <cell r="P218">
            <v>0</v>
          </cell>
          <cell r="Q218">
            <v>0</v>
          </cell>
          <cell r="R218">
            <v>0</v>
          </cell>
          <cell r="S218">
            <v>0</v>
          </cell>
          <cell r="T218">
            <v>0</v>
          </cell>
        </row>
        <row r="219">
          <cell r="A219" t="str">
            <v>X3089</v>
          </cell>
          <cell r="B219" t="str">
            <v>4. Other Operations</v>
          </cell>
          <cell r="C219" t="str">
            <v>Z-NCCP</v>
          </cell>
          <cell r="D219" t="str">
            <v>10.7 NCCP</v>
          </cell>
          <cell r="E219">
            <v>0</v>
          </cell>
          <cell r="F219" t="str">
            <v xml:space="preserve">ELS versus items Specifically Funded by DoH </v>
          </cell>
          <cell r="G219">
            <v>9</v>
          </cell>
          <cell r="H219" t="str">
            <v>National Cancer Control Programme (NCCP)</v>
          </cell>
          <cell r="I219" t="str">
            <v>Pay Estimates</v>
          </cell>
          <cell r="J219" t="str">
            <v>Unfunded Pay</v>
          </cell>
          <cell r="K219">
            <v>0</v>
          </cell>
          <cell r="L219">
            <v>0</v>
          </cell>
          <cell r="M219">
            <v>0</v>
          </cell>
          <cell r="N219">
            <v>0</v>
          </cell>
          <cell r="O219">
            <v>0</v>
          </cell>
          <cell r="P219">
            <v>0</v>
          </cell>
          <cell r="Q219">
            <v>0</v>
          </cell>
          <cell r="R219">
            <v>0</v>
          </cell>
          <cell r="S219">
            <v>0</v>
          </cell>
          <cell r="T219">
            <v>0</v>
          </cell>
        </row>
        <row r="220">
          <cell r="A220" t="str">
            <v>X3090</v>
          </cell>
          <cell r="B220" t="str">
            <v>4. Other Operations</v>
          </cell>
          <cell r="C220" t="str">
            <v>Z-NCCP</v>
          </cell>
          <cell r="D220" t="str">
            <v>10.7 NCCP</v>
          </cell>
          <cell r="E220">
            <v>0</v>
          </cell>
          <cell r="F220" t="str">
            <v xml:space="preserve">ELS versus items Specifically Funded by DoH </v>
          </cell>
          <cell r="G220">
            <v>9</v>
          </cell>
          <cell r="H220" t="str">
            <v>National Cancer Control Programme (NCCP)</v>
          </cell>
          <cell r="I220" t="str">
            <v>Pay Estimates</v>
          </cell>
          <cell r="J220" t="str">
            <v>Unfunded Pay</v>
          </cell>
          <cell r="K220">
            <v>0</v>
          </cell>
          <cell r="L220">
            <v>0</v>
          </cell>
          <cell r="M220">
            <v>0</v>
          </cell>
          <cell r="N220">
            <v>0</v>
          </cell>
          <cell r="O220">
            <v>0</v>
          </cell>
          <cell r="P220">
            <v>0</v>
          </cell>
          <cell r="Q220">
            <v>0</v>
          </cell>
          <cell r="R220">
            <v>0</v>
          </cell>
          <cell r="S220">
            <v>0</v>
          </cell>
          <cell r="T220">
            <v>0</v>
          </cell>
        </row>
        <row r="221">
          <cell r="A221" t="str">
            <v>X3091</v>
          </cell>
          <cell r="B221" t="str">
            <v>4. Other Operations</v>
          </cell>
          <cell r="C221" t="str">
            <v>Z-NCCP</v>
          </cell>
          <cell r="D221" t="str">
            <v>10.7 NCCP</v>
          </cell>
          <cell r="E221">
            <v>0</v>
          </cell>
          <cell r="F221" t="str">
            <v xml:space="preserve">ELS versus items Specifically Funded by DoH </v>
          </cell>
          <cell r="G221">
            <v>9</v>
          </cell>
          <cell r="H221" t="str">
            <v>National Cancer Control Programme (NCCP)</v>
          </cell>
          <cell r="I221" t="str">
            <v>Pay Estimates</v>
          </cell>
          <cell r="J221" t="str">
            <v>Unfunded Pay</v>
          </cell>
          <cell r="K221">
            <v>0</v>
          </cell>
          <cell r="L221">
            <v>0</v>
          </cell>
          <cell r="M221">
            <v>0</v>
          </cell>
          <cell r="N221">
            <v>0</v>
          </cell>
          <cell r="O221">
            <v>0</v>
          </cell>
          <cell r="P221">
            <v>0</v>
          </cell>
          <cell r="Q221">
            <v>0</v>
          </cell>
          <cell r="R221">
            <v>0</v>
          </cell>
          <cell r="S221">
            <v>0</v>
          </cell>
          <cell r="T221">
            <v>0</v>
          </cell>
        </row>
        <row r="222">
          <cell r="A222" t="str">
            <v>X013</v>
          </cell>
          <cell r="B222" t="str">
            <v>4. Other Operations</v>
          </cell>
          <cell r="C222" t="str">
            <v>Z-NCSS</v>
          </cell>
          <cell r="D222" t="str">
            <v>11. NCSS</v>
          </cell>
          <cell r="E222">
            <v>0</v>
          </cell>
          <cell r="F222" t="str">
            <v xml:space="preserve">ELS versus items Specifically Funded by DoH </v>
          </cell>
          <cell r="G222">
            <v>2</v>
          </cell>
          <cell r="H222" t="str">
            <v>National Screening Service</v>
          </cell>
          <cell r="I222" t="str">
            <v>Demographics</v>
          </cell>
          <cell r="J222" t="str">
            <v>Central Demographics Paper</v>
          </cell>
          <cell r="K222">
            <v>1</v>
          </cell>
          <cell r="L222">
            <v>0.94980750548699322</v>
          </cell>
          <cell r="M222">
            <v>5.019249451300678E-2</v>
          </cell>
          <cell r="N222">
            <v>1</v>
          </cell>
          <cell r="O222">
            <v>0.72825104697264398</v>
          </cell>
          <cell r="P222">
            <v>0.27174895302735602</v>
          </cell>
          <cell r="Q222" t="str">
            <v>YES</v>
          </cell>
          <cell r="R222" t="str">
            <v>NO</v>
          </cell>
          <cell r="S222" t="str">
            <v>NO</v>
          </cell>
          <cell r="T222" t="str">
            <v>NO</v>
          </cell>
        </row>
        <row r="223">
          <cell r="A223" t="str">
            <v>X134</v>
          </cell>
          <cell r="B223" t="str">
            <v>4. Other Operations</v>
          </cell>
          <cell r="C223" t="str">
            <v>Z-NCSS</v>
          </cell>
          <cell r="D223" t="str">
            <v>11. NCSS</v>
          </cell>
          <cell r="E223">
            <v>0</v>
          </cell>
          <cell r="F223" t="str">
            <v xml:space="preserve">ELS versus items Specifically Funded by DoH </v>
          </cell>
          <cell r="G223">
            <v>6</v>
          </cell>
          <cell r="H223" t="str">
            <v>National Screening Service</v>
          </cell>
          <cell r="I223" t="str">
            <v>ELS</v>
          </cell>
          <cell r="J223" t="str">
            <v>Legacy Posts relating to BreastCheck Age extension - €2.3m received in 2019 - €1.5m required to cover full yr cost of posts.</v>
          </cell>
          <cell r="K223">
            <v>1.5</v>
          </cell>
          <cell r="L223">
            <v>0</v>
          </cell>
          <cell r="M223">
            <v>1.5</v>
          </cell>
          <cell r="N223">
            <v>1.5</v>
          </cell>
          <cell r="O223">
            <v>0</v>
          </cell>
          <cell r="P223">
            <v>1.5</v>
          </cell>
          <cell r="Q223" t="str">
            <v>YES</v>
          </cell>
          <cell r="R223" t="str">
            <v>NO</v>
          </cell>
          <cell r="S223" t="str">
            <v>NO</v>
          </cell>
          <cell r="T223" t="str">
            <v>NO</v>
          </cell>
        </row>
        <row r="224">
          <cell r="A224" t="str">
            <v>X137</v>
          </cell>
          <cell r="B224" t="str">
            <v>4. Other Operations</v>
          </cell>
          <cell r="C224" t="str">
            <v>Z-NCSS</v>
          </cell>
          <cell r="D224" t="str">
            <v>11. NCSS</v>
          </cell>
          <cell r="E224">
            <v>0</v>
          </cell>
          <cell r="F224" t="str">
            <v xml:space="preserve">ELS versus items Specifically Funded by DoH </v>
          </cell>
          <cell r="G224">
            <v>6</v>
          </cell>
          <cell r="H224" t="str">
            <v>National Screening Service</v>
          </cell>
          <cell r="I224" t="str">
            <v>ELS</v>
          </cell>
          <cell r="J224" t="str">
            <v>CervicalCheck – Renewal of GP Contract and increase in fee per sample</v>
          </cell>
          <cell r="K224">
            <v>4.8</v>
          </cell>
          <cell r="L224">
            <v>0</v>
          </cell>
          <cell r="M224">
            <v>4.8</v>
          </cell>
          <cell r="N224">
            <v>4.8</v>
          </cell>
          <cell r="O224">
            <v>0</v>
          </cell>
          <cell r="P224">
            <v>4.8</v>
          </cell>
          <cell r="Q224" t="str">
            <v>YES</v>
          </cell>
          <cell r="R224" t="str">
            <v>NO</v>
          </cell>
          <cell r="S224" t="str">
            <v>NO</v>
          </cell>
          <cell r="T224" t="str">
            <v>NO</v>
          </cell>
        </row>
        <row r="225">
          <cell r="A225" t="str">
            <v>X3092</v>
          </cell>
          <cell r="B225" t="str">
            <v>4. Other Operations</v>
          </cell>
          <cell r="C225" t="str">
            <v>Z-NCSS</v>
          </cell>
          <cell r="D225" t="str">
            <v>11. NCSS</v>
          </cell>
          <cell r="E225">
            <v>0</v>
          </cell>
          <cell r="F225" t="str">
            <v xml:space="preserve">ELS versus items Specifically Funded by DoH </v>
          </cell>
          <cell r="G225">
            <v>9</v>
          </cell>
          <cell r="H225" t="str">
            <v>National Screening Service</v>
          </cell>
          <cell r="I225" t="str">
            <v>Pay Estimates</v>
          </cell>
          <cell r="J225" t="str">
            <v>Unfunded Pay</v>
          </cell>
          <cell r="K225">
            <v>0</v>
          </cell>
          <cell r="L225">
            <v>0</v>
          </cell>
          <cell r="M225">
            <v>0</v>
          </cell>
          <cell r="N225">
            <v>0</v>
          </cell>
          <cell r="O225">
            <v>0</v>
          </cell>
          <cell r="P225">
            <v>0</v>
          </cell>
          <cell r="Q225">
            <v>0</v>
          </cell>
          <cell r="R225">
            <v>0</v>
          </cell>
          <cell r="S225">
            <v>0</v>
          </cell>
          <cell r="T225">
            <v>0</v>
          </cell>
        </row>
        <row r="226">
          <cell r="A226" t="str">
            <v>X3093</v>
          </cell>
          <cell r="B226" t="str">
            <v>4. Other Operations</v>
          </cell>
          <cell r="C226" t="str">
            <v>Z-NCSS</v>
          </cell>
          <cell r="D226" t="str">
            <v>11. NCSS</v>
          </cell>
          <cell r="E226">
            <v>0</v>
          </cell>
          <cell r="F226" t="str">
            <v xml:space="preserve">ELS versus items Specifically Funded by DoH </v>
          </cell>
          <cell r="G226">
            <v>9</v>
          </cell>
          <cell r="H226" t="str">
            <v>National Screening Service</v>
          </cell>
          <cell r="I226" t="str">
            <v>Pay Estimates</v>
          </cell>
          <cell r="J226" t="str">
            <v>Unfunded Pay</v>
          </cell>
          <cell r="K226">
            <v>0</v>
          </cell>
          <cell r="L226">
            <v>0</v>
          </cell>
          <cell r="M226">
            <v>0</v>
          </cell>
          <cell r="N226">
            <v>0</v>
          </cell>
          <cell r="O226">
            <v>0</v>
          </cell>
          <cell r="P226">
            <v>0</v>
          </cell>
          <cell r="Q226">
            <v>0</v>
          </cell>
          <cell r="R226">
            <v>0</v>
          </cell>
          <cell r="S226">
            <v>0</v>
          </cell>
          <cell r="T226">
            <v>0</v>
          </cell>
        </row>
        <row r="227">
          <cell r="A227" t="str">
            <v>X3094</v>
          </cell>
          <cell r="B227" t="str">
            <v>4. Other Operations</v>
          </cell>
          <cell r="C227" t="str">
            <v>Z-NCSS</v>
          </cell>
          <cell r="D227" t="str">
            <v>11. NCSS</v>
          </cell>
          <cell r="E227">
            <v>0</v>
          </cell>
          <cell r="F227" t="str">
            <v xml:space="preserve">ELS versus items Specifically Funded by DoH </v>
          </cell>
          <cell r="G227">
            <v>9</v>
          </cell>
          <cell r="H227" t="str">
            <v>National Screening Service</v>
          </cell>
          <cell r="I227" t="str">
            <v>Pay Estimates</v>
          </cell>
          <cell r="J227" t="str">
            <v>Unfunded Pay</v>
          </cell>
          <cell r="K227">
            <v>0</v>
          </cell>
          <cell r="L227">
            <v>0</v>
          </cell>
          <cell r="M227">
            <v>0</v>
          </cell>
          <cell r="N227">
            <v>0</v>
          </cell>
          <cell r="O227">
            <v>0</v>
          </cell>
          <cell r="P227">
            <v>0</v>
          </cell>
          <cell r="Q227">
            <v>0</v>
          </cell>
          <cell r="R227">
            <v>0</v>
          </cell>
          <cell r="S227">
            <v>0</v>
          </cell>
          <cell r="T227">
            <v>0</v>
          </cell>
        </row>
        <row r="228">
          <cell r="A228" t="str">
            <v>X3095</v>
          </cell>
          <cell r="B228" t="str">
            <v>4. Other Operations</v>
          </cell>
          <cell r="C228" t="str">
            <v>Z-NCSS</v>
          </cell>
          <cell r="D228" t="str">
            <v>11. NCSS</v>
          </cell>
          <cell r="E228">
            <v>0</v>
          </cell>
          <cell r="F228" t="str">
            <v xml:space="preserve">ELS versus items Specifically Funded by DoH </v>
          </cell>
          <cell r="G228">
            <v>9</v>
          </cell>
          <cell r="H228" t="str">
            <v>National Screening Service</v>
          </cell>
          <cell r="I228" t="str">
            <v>Pay Estimates</v>
          </cell>
          <cell r="J228" t="str">
            <v>Unfunded Pay</v>
          </cell>
          <cell r="K228">
            <v>0</v>
          </cell>
          <cell r="L228">
            <v>0</v>
          </cell>
          <cell r="M228">
            <v>0</v>
          </cell>
          <cell r="N228">
            <v>0</v>
          </cell>
          <cell r="O228">
            <v>0</v>
          </cell>
          <cell r="P228">
            <v>0</v>
          </cell>
          <cell r="Q228">
            <v>0</v>
          </cell>
          <cell r="R228">
            <v>0</v>
          </cell>
          <cell r="S228">
            <v>0</v>
          </cell>
          <cell r="T228">
            <v>0</v>
          </cell>
        </row>
        <row r="229">
          <cell r="A229" t="str">
            <v>X002</v>
          </cell>
          <cell r="B229" t="str">
            <v>4. Other Operations</v>
          </cell>
          <cell r="C229" t="str">
            <v>Z-HANDWDIV</v>
          </cell>
          <cell r="D229" t="str">
            <v>12.06 Health &amp; Wellbeing</v>
          </cell>
          <cell r="E229">
            <v>0</v>
          </cell>
          <cell r="F229" t="str">
            <v xml:space="preserve">ELS versus items Specifically Funded by DoH </v>
          </cell>
          <cell r="G229">
            <v>1</v>
          </cell>
          <cell r="H229" t="str">
            <v>Health &amp; Wellbeing</v>
          </cell>
          <cell r="I229" t="str">
            <v xml:space="preserve">Brexit </v>
          </cell>
          <cell r="J229" t="str">
            <v xml:space="preserve">Brexit </v>
          </cell>
          <cell r="K229">
            <v>0.15</v>
          </cell>
          <cell r="L229">
            <v>0</v>
          </cell>
          <cell r="M229">
            <v>0.15</v>
          </cell>
          <cell r="N229">
            <v>0.15</v>
          </cell>
          <cell r="O229">
            <v>0</v>
          </cell>
          <cell r="P229">
            <v>0.15</v>
          </cell>
          <cell r="Q229" t="str">
            <v>YES</v>
          </cell>
          <cell r="R229" t="str">
            <v>NO</v>
          </cell>
          <cell r="S229" t="str">
            <v>NO</v>
          </cell>
          <cell r="T229" t="str">
            <v>NO</v>
          </cell>
        </row>
        <row r="230">
          <cell r="A230" t="str">
            <v>X053</v>
          </cell>
          <cell r="B230" t="str">
            <v>4. Other Operations</v>
          </cell>
          <cell r="C230" t="str">
            <v>Z-HANDWDIV</v>
          </cell>
          <cell r="D230" t="str">
            <v>12.06 Health &amp; Wellbeing</v>
          </cell>
          <cell r="E230">
            <v>0</v>
          </cell>
          <cell r="F230" t="str">
            <v xml:space="preserve">ELS versus items Specifically Funded by DoH </v>
          </cell>
          <cell r="G230">
            <v>6</v>
          </cell>
          <cell r="H230" t="str">
            <v>Health &amp; Wellbeing</v>
          </cell>
          <cell r="I230" t="str">
            <v>ELS</v>
          </cell>
          <cell r="J230" t="str">
            <v>Local H &amp; WB: Cork Public Analyst Lab - Deputy Regional Public Analyst required to maintain IR agreement</v>
          </cell>
          <cell r="K230">
            <v>0.09</v>
          </cell>
          <cell r="L230">
            <v>0</v>
          </cell>
          <cell r="M230">
            <v>0.09</v>
          </cell>
          <cell r="N230">
            <v>0.09</v>
          </cell>
          <cell r="O230">
            <v>0</v>
          </cell>
          <cell r="P230">
            <v>0.09</v>
          </cell>
          <cell r="Q230" t="str">
            <v>NO</v>
          </cell>
          <cell r="R230" t="str">
            <v>NO</v>
          </cell>
          <cell r="S230" t="str">
            <v>NO</v>
          </cell>
          <cell r="T230" t="str">
            <v>NO</v>
          </cell>
        </row>
        <row r="231">
          <cell r="A231" t="str">
            <v>X057</v>
          </cell>
          <cell r="B231" t="str">
            <v>4. Other Operations</v>
          </cell>
          <cell r="C231" t="str">
            <v>Z-HANDWDIV</v>
          </cell>
          <cell r="D231" t="str">
            <v>12.06 Health &amp; Wellbeing</v>
          </cell>
          <cell r="E231">
            <v>0</v>
          </cell>
          <cell r="F231" t="str">
            <v xml:space="preserve">ELS versus items Specifically Funded by DoH </v>
          </cell>
          <cell r="G231">
            <v>6</v>
          </cell>
          <cell r="H231" t="str">
            <v>Health &amp; Wellbeing</v>
          </cell>
          <cell r="I231" t="str">
            <v>ELS</v>
          </cell>
          <cell r="J231" t="str">
            <v>Health Promotion: Nurture Programme project support staff</v>
          </cell>
          <cell r="K231">
            <v>0.108</v>
          </cell>
          <cell r="L231">
            <v>0</v>
          </cell>
          <cell r="M231">
            <v>0.108</v>
          </cell>
          <cell r="N231">
            <v>0.108</v>
          </cell>
          <cell r="O231">
            <v>0</v>
          </cell>
          <cell r="P231">
            <v>0.108</v>
          </cell>
          <cell r="Q231" t="str">
            <v>NO</v>
          </cell>
          <cell r="R231" t="str">
            <v>NO</v>
          </cell>
          <cell r="S231" t="str">
            <v>NO</v>
          </cell>
          <cell r="T231" t="str">
            <v>NO</v>
          </cell>
        </row>
        <row r="232">
          <cell r="A232" t="str">
            <v>X082</v>
          </cell>
          <cell r="B232" t="str">
            <v>4. Other Operations</v>
          </cell>
          <cell r="C232" t="str">
            <v>Z-HANDWDIV</v>
          </cell>
          <cell r="D232" t="str">
            <v>12.06 Health &amp; Wellbeing</v>
          </cell>
          <cell r="E232">
            <v>0</v>
          </cell>
          <cell r="F232" t="str">
            <v xml:space="preserve">ELS versus items Specifically Funded by DoH </v>
          </cell>
          <cell r="G232">
            <v>6</v>
          </cell>
          <cell r="H232" t="str">
            <v>Health &amp; Wellbeing</v>
          </cell>
          <cell r="I232" t="str">
            <v>ELS</v>
          </cell>
          <cell r="J232" t="str">
            <v>Local H&amp;WB: Cork Public Analyst Lab - Replace crticial Laboratory Equipment for Public Analyst Lab</v>
          </cell>
          <cell r="K232">
            <v>0.28000000000000003</v>
          </cell>
          <cell r="L232">
            <v>0</v>
          </cell>
          <cell r="M232">
            <v>0.28000000000000003</v>
          </cell>
          <cell r="N232">
            <v>0.28000000000000003</v>
          </cell>
          <cell r="O232">
            <v>0</v>
          </cell>
          <cell r="P232">
            <v>0.28000000000000003</v>
          </cell>
          <cell r="Q232" t="str">
            <v>NO</v>
          </cell>
          <cell r="R232" t="str">
            <v>NO</v>
          </cell>
          <cell r="S232" t="str">
            <v>NO</v>
          </cell>
          <cell r="T232" t="str">
            <v>NO</v>
          </cell>
        </row>
        <row r="233">
          <cell r="A233" t="str">
            <v>X098</v>
          </cell>
          <cell r="B233" t="str">
            <v>4. Other Operations</v>
          </cell>
          <cell r="C233" t="str">
            <v>Z-HANDWDIV</v>
          </cell>
          <cell r="D233" t="str">
            <v>12.06 Health &amp; Wellbeing</v>
          </cell>
          <cell r="E233">
            <v>0</v>
          </cell>
          <cell r="F233" t="str">
            <v xml:space="preserve">ELS versus items Specifically Funded by DoH </v>
          </cell>
          <cell r="G233">
            <v>6</v>
          </cell>
          <cell r="H233" t="str">
            <v>Health &amp; Wellbeing</v>
          </cell>
          <cell r="I233" t="str">
            <v>ELS</v>
          </cell>
          <cell r="J233" t="str">
            <v>NIO: HPV vaccination for at-risk groups</v>
          </cell>
          <cell r="K233">
            <v>0.5</v>
          </cell>
          <cell r="L233">
            <v>0</v>
          </cell>
          <cell r="M233">
            <v>0.5</v>
          </cell>
          <cell r="N233">
            <v>0.5</v>
          </cell>
          <cell r="O233">
            <v>0</v>
          </cell>
          <cell r="P233">
            <v>0.5</v>
          </cell>
          <cell r="Q233" t="str">
            <v>NO</v>
          </cell>
          <cell r="R233" t="str">
            <v>NO</v>
          </cell>
          <cell r="S233" t="str">
            <v>NO</v>
          </cell>
          <cell r="T233" t="str">
            <v>NO</v>
          </cell>
        </row>
        <row r="234">
          <cell r="A234" t="str">
            <v>X104</v>
          </cell>
          <cell r="B234" t="str">
            <v>4. Other Operations</v>
          </cell>
          <cell r="C234" t="str">
            <v>Z-HANDWDIV</v>
          </cell>
          <cell r="D234" t="str">
            <v>12.06 Health &amp; Wellbeing</v>
          </cell>
          <cell r="E234">
            <v>0</v>
          </cell>
          <cell r="F234" t="str">
            <v xml:space="preserve">ELS versus items Specifically Funded by DoH </v>
          </cell>
          <cell r="G234">
            <v>6</v>
          </cell>
          <cell r="H234" t="str">
            <v>Health &amp; Wellbeing</v>
          </cell>
          <cell r="I234" t="str">
            <v>ELS</v>
          </cell>
          <cell r="J234" t="str">
            <v>Local H &amp; WB: Dublin Public Analyst Lab - Critical equipment required</v>
          </cell>
          <cell r="K234">
            <v>0.56000000000000005</v>
          </cell>
          <cell r="L234">
            <v>0</v>
          </cell>
          <cell r="M234">
            <v>0.56000000000000005</v>
          </cell>
          <cell r="N234">
            <v>0.56000000000000005</v>
          </cell>
          <cell r="O234">
            <v>0</v>
          </cell>
          <cell r="P234">
            <v>0.56000000000000005</v>
          </cell>
          <cell r="Q234" t="str">
            <v>NO</v>
          </cell>
          <cell r="R234" t="str">
            <v>NO</v>
          </cell>
          <cell r="S234" t="str">
            <v>NO</v>
          </cell>
          <cell r="T234" t="str">
            <v>NO</v>
          </cell>
        </row>
        <row r="235">
          <cell r="A235" t="str">
            <v>X128</v>
          </cell>
          <cell r="B235" t="str">
            <v>4. Other Operations</v>
          </cell>
          <cell r="C235" t="str">
            <v>Z-HANDWDIV</v>
          </cell>
          <cell r="D235" t="str">
            <v>12.06 Health &amp; Wellbeing</v>
          </cell>
          <cell r="E235">
            <v>0</v>
          </cell>
          <cell r="F235" t="str">
            <v xml:space="preserve">ELS versus items Specifically Funded by DoH </v>
          </cell>
          <cell r="G235">
            <v>6</v>
          </cell>
          <cell r="H235" t="str">
            <v>Health &amp; Wellbeing</v>
          </cell>
          <cell r="I235" t="str">
            <v>ELS</v>
          </cell>
          <cell r="J235" t="str">
            <v>NIO: MenACWY Vaccination (DOH instructed)</v>
          </cell>
          <cell r="K235">
            <v>1.2</v>
          </cell>
          <cell r="L235">
            <v>0</v>
          </cell>
          <cell r="M235">
            <v>1.2</v>
          </cell>
          <cell r="N235">
            <v>1.2</v>
          </cell>
          <cell r="O235">
            <v>0</v>
          </cell>
          <cell r="P235">
            <v>1.2</v>
          </cell>
          <cell r="Q235" t="str">
            <v>NO</v>
          </cell>
          <cell r="R235" t="str">
            <v>NO</v>
          </cell>
          <cell r="S235" t="str">
            <v>NO</v>
          </cell>
          <cell r="T235" t="str">
            <v>NO</v>
          </cell>
        </row>
        <row r="236">
          <cell r="A236" t="str">
            <v>X129</v>
          </cell>
          <cell r="B236" t="str">
            <v>4. Other Operations</v>
          </cell>
          <cell r="C236" t="str">
            <v>Z-HANDWDIV</v>
          </cell>
          <cell r="D236" t="str">
            <v>12.06 Health &amp; Wellbeing</v>
          </cell>
          <cell r="E236">
            <v>0</v>
          </cell>
          <cell r="F236" t="str">
            <v xml:space="preserve">ELS versus items Specifically Funded by DoH </v>
          </cell>
          <cell r="G236">
            <v>6</v>
          </cell>
          <cell r="H236" t="str">
            <v>Health &amp; Wellbeing</v>
          </cell>
          <cell r="I236" t="str">
            <v>ELS</v>
          </cell>
          <cell r="J236" t="str">
            <v xml:space="preserve">NIO: Flu Vaccine Promotional costs </v>
          </cell>
          <cell r="K236">
            <v>1.2</v>
          </cell>
          <cell r="L236">
            <v>0</v>
          </cell>
          <cell r="M236">
            <v>1.2</v>
          </cell>
          <cell r="N236">
            <v>1.2</v>
          </cell>
          <cell r="O236">
            <v>0</v>
          </cell>
          <cell r="P236">
            <v>1.2</v>
          </cell>
          <cell r="Q236" t="str">
            <v>YES</v>
          </cell>
          <cell r="R236" t="str">
            <v>NO</v>
          </cell>
          <cell r="S236" t="str">
            <v>NO</v>
          </cell>
          <cell r="T236" t="str">
            <v>NO</v>
          </cell>
        </row>
        <row r="237">
          <cell r="A237" t="str">
            <v>X169</v>
          </cell>
          <cell r="B237" t="str">
            <v>4. Other Operations</v>
          </cell>
          <cell r="C237" t="str">
            <v>Z-HANDWDIV</v>
          </cell>
          <cell r="D237" t="str">
            <v>12.06 Health &amp; Wellbeing</v>
          </cell>
          <cell r="E237">
            <v>0</v>
          </cell>
          <cell r="F237" t="str">
            <v xml:space="preserve">ELS versus items Specifically Funded by DoH </v>
          </cell>
          <cell r="G237">
            <v>6</v>
          </cell>
          <cell r="H237" t="str">
            <v>Health &amp; Wellbeing</v>
          </cell>
          <cell r="I237" t="str">
            <v>ELS</v>
          </cell>
          <cell r="J237" t="str">
            <v>NIO: Unavoidable Influenza Vaccines cost increase</v>
          </cell>
          <cell r="K237">
            <v>31.2</v>
          </cell>
          <cell r="L237">
            <v>0</v>
          </cell>
          <cell r="M237">
            <v>31.2</v>
          </cell>
          <cell r="N237">
            <v>31.2</v>
          </cell>
          <cell r="O237">
            <v>0</v>
          </cell>
          <cell r="P237">
            <v>31.2</v>
          </cell>
          <cell r="Q237" t="str">
            <v>YES</v>
          </cell>
          <cell r="R237" t="str">
            <v>NO</v>
          </cell>
          <cell r="S237" t="str">
            <v>NO</v>
          </cell>
          <cell r="T237" t="str">
            <v>NO</v>
          </cell>
        </row>
        <row r="238">
          <cell r="A238" t="str">
            <v>X1062</v>
          </cell>
          <cell r="B238" t="str">
            <v>4. Other Operations</v>
          </cell>
          <cell r="C238" t="str">
            <v>Z-HANDWDIV</v>
          </cell>
          <cell r="D238" t="str">
            <v>12.06 Health &amp; Wellbeing</v>
          </cell>
          <cell r="E238">
            <v>0</v>
          </cell>
          <cell r="F238" t="str">
            <v xml:space="preserve">DoH Funded items not matched to Final ELS Submission </v>
          </cell>
          <cell r="G238">
            <v>6</v>
          </cell>
          <cell r="H238" t="str">
            <v>Health &amp; Wellbeing</v>
          </cell>
          <cell r="I238" t="str">
            <v>ELS</v>
          </cell>
          <cell r="J238" t="str">
            <v>Public Health Doctors- consultant status</v>
          </cell>
          <cell r="K238">
            <v>0</v>
          </cell>
          <cell r="L238">
            <v>3.5</v>
          </cell>
          <cell r="M238">
            <v>-3.5</v>
          </cell>
          <cell r="N238">
            <v>0</v>
          </cell>
          <cell r="O238">
            <v>3.5</v>
          </cell>
          <cell r="P238">
            <v>-3.5</v>
          </cell>
          <cell r="Q238">
            <v>0</v>
          </cell>
          <cell r="R238">
            <v>0</v>
          </cell>
          <cell r="S238">
            <v>0</v>
          </cell>
          <cell r="T238">
            <v>0</v>
          </cell>
        </row>
        <row r="239">
          <cell r="A239" t="str">
            <v>X222</v>
          </cell>
          <cell r="B239" t="str">
            <v>4. Other Operations</v>
          </cell>
          <cell r="C239" t="str">
            <v>Z-HANDWDIV</v>
          </cell>
          <cell r="D239" t="str">
            <v>12.06 Health &amp; Wellbeing</v>
          </cell>
          <cell r="E239">
            <v>0</v>
          </cell>
          <cell r="F239" t="str">
            <v xml:space="preserve">ELS versus items Specifically Funded by DoH </v>
          </cell>
          <cell r="G239">
            <v>3</v>
          </cell>
          <cell r="H239" t="str">
            <v>Health &amp; Wellbeing</v>
          </cell>
          <cell r="I239" t="str">
            <v>Table 4 NSP 2021</v>
          </cell>
          <cell r="J239" t="str">
            <v>Antimicrobial Resistance in Infection Control (AMRIC)</v>
          </cell>
          <cell r="K239">
            <v>4.8398449999999995</v>
          </cell>
          <cell r="L239">
            <v>4.8</v>
          </cell>
          <cell r="M239">
            <v>3.9844999999999686E-2</v>
          </cell>
          <cell r="N239">
            <v>4.8398449999999995</v>
          </cell>
          <cell r="O239">
            <v>4.8</v>
          </cell>
          <cell r="P239">
            <v>3.9844999999999686E-2</v>
          </cell>
          <cell r="Q239" t="str">
            <v>YES</v>
          </cell>
          <cell r="R239" t="str">
            <v>NO</v>
          </cell>
          <cell r="S239" t="str">
            <v>NO</v>
          </cell>
          <cell r="T239" t="str">
            <v>NO</v>
          </cell>
        </row>
        <row r="240">
          <cell r="A240" t="str">
            <v>X223</v>
          </cell>
          <cell r="B240" t="str">
            <v>4. Other Operations</v>
          </cell>
          <cell r="C240" t="str">
            <v>Z-HANDWDIV</v>
          </cell>
          <cell r="D240" t="str">
            <v>12.06 Health &amp; Wellbeing</v>
          </cell>
          <cell r="E240">
            <v>0</v>
          </cell>
          <cell r="F240" t="str">
            <v xml:space="preserve">ELS versus items Specifically Funded by DoH </v>
          </cell>
          <cell r="G240">
            <v>3</v>
          </cell>
          <cell r="H240" t="str">
            <v>Health &amp; Wellbeing</v>
          </cell>
          <cell r="I240" t="str">
            <v>Table 4 NSP 2021</v>
          </cell>
          <cell r="J240" t="str">
            <v>Public Health Workforce</v>
          </cell>
          <cell r="K240">
            <v>5.3</v>
          </cell>
          <cell r="L240">
            <v>5.3</v>
          </cell>
          <cell r="M240">
            <v>0</v>
          </cell>
          <cell r="N240">
            <v>5.3</v>
          </cell>
          <cell r="O240">
            <v>5.3</v>
          </cell>
          <cell r="P240">
            <v>0</v>
          </cell>
          <cell r="Q240">
            <v>0</v>
          </cell>
          <cell r="R240">
            <v>0</v>
          </cell>
          <cell r="S240">
            <v>0</v>
          </cell>
          <cell r="T240">
            <v>0</v>
          </cell>
        </row>
        <row r="241">
          <cell r="A241" t="str">
            <v>X226</v>
          </cell>
          <cell r="B241" t="str">
            <v>4. Other Operations</v>
          </cell>
          <cell r="C241" t="str">
            <v>Z-HANDWDIV</v>
          </cell>
          <cell r="D241" t="str">
            <v>12.06 Health &amp; Wellbeing</v>
          </cell>
          <cell r="E241">
            <v>0</v>
          </cell>
          <cell r="F241" t="str">
            <v xml:space="preserve">ELS versus items Specifically Funded by DoH </v>
          </cell>
          <cell r="G241">
            <v>3</v>
          </cell>
          <cell r="H241" t="str">
            <v>Health &amp; Wellbeing</v>
          </cell>
          <cell r="I241" t="str">
            <v>Table 4 NSP 2021</v>
          </cell>
          <cell r="J241" t="str">
            <v>Infection Control Programmes</v>
          </cell>
          <cell r="K241">
            <v>8.8000000000000007</v>
          </cell>
          <cell r="L241">
            <v>8.8000000000000007</v>
          </cell>
          <cell r="M241">
            <v>0</v>
          </cell>
          <cell r="N241">
            <v>8.8000000000000007</v>
          </cell>
          <cell r="O241">
            <v>8.8000000000000007</v>
          </cell>
          <cell r="P241">
            <v>0</v>
          </cell>
          <cell r="Q241">
            <v>0</v>
          </cell>
          <cell r="R241">
            <v>0</v>
          </cell>
          <cell r="S241">
            <v>0</v>
          </cell>
          <cell r="T241">
            <v>0</v>
          </cell>
        </row>
        <row r="242">
          <cell r="A242" t="str">
            <v>X231</v>
          </cell>
          <cell r="B242" t="str">
            <v>4. Other Operations</v>
          </cell>
          <cell r="C242" t="str">
            <v>Z-HANDWDIV</v>
          </cell>
          <cell r="D242" t="str">
            <v>12.06 Health &amp; Wellbeing</v>
          </cell>
          <cell r="E242">
            <v>0</v>
          </cell>
          <cell r="F242" t="str">
            <v xml:space="preserve">ELS versus items Specifically Funded by DoH </v>
          </cell>
          <cell r="G242">
            <v>4</v>
          </cell>
          <cell r="H242" t="str">
            <v>Health &amp; Wellbeing</v>
          </cell>
          <cell r="I242" t="str">
            <v>Table4 NSP 2021 - Increased Cost</v>
          </cell>
          <cell r="J242" t="str">
            <v>Infection Control Programmes</v>
          </cell>
          <cell r="K242">
            <v>-1.3</v>
          </cell>
          <cell r="L242">
            <v>0</v>
          </cell>
          <cell r="M242">
            <v>-1.3</v>
          </cell>
          <cell r="N242">
            <v>-1.3</v>
          </cell>
          <cell r="O242">
            <v>0</v>
          </cell>
          <cell r="P242">
            <v>-1.3</v>
          </cell>
          <cell r="Q242">
            <v>0</v>
          </cell>
          <cell r="R242">
            <v>0</v>
          </cell>
          <cell r="S242">
            <v>0</v>
          </cell>
          <cell r="T242">
            <v>0</v>
          </cell>
        </row>
        <row r="243">
          <cell r="A243" t="str">
            <v>X232</v>
          </cell>
          <cell r="B243" t="str">
            <v>4. Other Operations</v>
          </cell>
          <cell r="C243" t="str">
            <v>Z-HANDWDIV</v>
          </cell>
          <cell r="D243" t="str">
            <v>12.06 Health &amp; Wellbeing</v>
          </cell>
          <cell r="E243">
            <v>0</v>
          </cell>
          <cell r="F243" t="str">
            <v xml:space="preserve">ELS versus items Specifically Funded by DoH </v>
          </cell>
          <cell r="G243">
            <v>4</v>
          </cell>
          <cell r="H243" t="str">
            <v>Health &amp; Wellbeing</v>
          </cell>
          <cell r="I243" t="str">
            <v>Table4 NSP 2021 - Increased Cost</v>
          </cell>
          <cell r="J243" t="str">
            <v>Antimicrobial Resistance in Infection Control (AMRIC)</v>
          </cell>
          <cell r="K243">
            <v>-2.155000000000129E-3</v>
          </cell>
          <cell r="L243">
            <v>0</v>
          </cell>
          <cell r="M243">
            <v>-2.155000000000129E-3</v>
          </cell>
          <cell r="N243">
            <v>-2.155000000000129E-3</v>
          </cell>
          <cell r="O243">
            <v>0</v>
          </cell>
          <cell r="P243">
            <v>-2.155000000000129E-3</v>
          </cell>
          <cell r="Q243">
            <v>0</v>
          </cell>
          <cell r="R243">
            <v>0</v>
          </cell>
          <cell r="S243">
            <v>0</v>
          </cell>
          <cell r="T243">
            <v>0</v>
          </cell>
        </row>
        <row r="244">
          <cell r="A244" t="str">
            <v>X1083</v>
          </cell>
          <cell r="B244" t="str">
            <v>4. Other Operations</v>
          </cell>
          <cell r="C244" t="str">
            <v>Z-HANDWDIV</v>
          </cell>
          <cell r="D244" t="str">
            <v>12.06 Health &amp; Wellbeing</v>
          </cell>
          <cell r="E244">
            <v>0</v>
          </cell>
          <cell r="F244" t="str">
            <v xml:space="preserve">ELS versus items Specifically Funded by DoH </v>
          </cell>
          <cell r="G244">
            <v>8</v>
          </cell>
          <cell r="H244" t="str">
            <v>Health &amp; Wellbeing</v>
          </cell>
          <cell r="I244" t="str">
            <v>Add back to ELS (were under review)</v>
          </cell>
          <cell r="J244" t="str">
            <v xml:space="preserve">Lactation consultants Pay costs  (Slaintecare funding ) </v>
          </cell>
          <cell r="K244">
            <v>1.5840000000000001</v>
          </cell>
          <cell r="L244">
            <v>0</v>
          </cell>
          <cell r="M244">
            <v>1.5840000000000001</v>
          </cell>
          <cell r="N244">
            <v>1.5840000000000001</v>
          </cell>
          <cell r="O244">
            <v>0</v>
          </cell>
          <cell r="P244">
            <v>1.5840000000000001</v>
          </cell>
          <cell r="Q244" t="str">
            <v>YES</v>
          </cell>
          <cell r="R244" t="str">
            <v>NO</v>
          </cell>
          <cell r="S244" t="str">
            <v>NO</v>
          </cell>
          <cell r="T244" t="str">
            <v>YES</v>
          </cell>
        </row>
        <row r="245">
          <cell r="A245" t="str">
            <v>X1084</v>
          </cell>
          <cell r="B245" t="str">
            <v>4. Other Operations</v>
          </cell>
          <cell r="C245" t="str">
            <v>Z-HANDWDIV</v>
          </cell>
          <cell r="D245" t="str">
            <v>12.06 Health &amp; Wellbeing</v>
          </cell>
          <cell r="E245">
            <v>0</v>
          </cell>
          <cell r="F245" t="str">
            <v xml:space="preserve">ELS versus items Specifically Funded by DoH </v>
          </cell>
          <cell r="G245">
            <v>8</v>
          </cell>
          <cell r="H245" t="str">
            <v>Health &amp; Wellbeing</v>
          </cell>
          <cell r="I245" t="str">
            <v>Add back to ELS (were under review)</v>
          </cell>
          <cell r="J245" t="str">
            <v>Nat H &amp; WB: Slaintecare Healthy Communities Programme</v>
          </cell>
          <cell r="K245">
            <v>4.0514020000000004</v>
          </cell>
          <cell r="L245">
            <v>0</v>
          </cell>
          <cell r="M245">
            <v>4.0514020000000004</v>
          </cell>
          <cell r="N245">
            <v>4.0514020000000004</v>
          </cell>
          <cell r="O245">
            <v>0</v>
          </cell>
          <cell r="P245">
            <v>4.0514020000000004</v>
          </cell>
          <cell r="Q245" t="str">
            <v>YES</v>
          </cell>
          <cell r="R245" t="str">
            <v>NO</v>
          </cell>
          <cell r="S245" t="str">
            <v>NO</v>
          </cell>
          <cell r="T245" t="str">
            <v>YES</v>
          </cell>
        </row>
        <row r="246">
          <cell r="A246" t="str">
            <v>X1085</v>
          </cell>
          <cell r="B246" t="str">
            <v>4. Other Operations</v>
          </cell>
          <cell r="C246" t="str">
            <v>Z-HANDWDIV</v>
          </cell>
          <cell r="D246" t="str">
            <v>12.06 Health &amp; Wellbeing</v>
          </cell>
          <cell r="E246">
            <v>0</v>
          </cell>
          <cell r="F246" t="str">
            <v xml:space="preserve">ELS versus items Specifically Funded by DoH </v>
          </cell>
          <cell r="G246">
            <v>8</v>
          </cell>
          <cell r="H246" t="str">
            <v>Health &amp; Wellbeing</v>
          </cell>
          <cell r="I246" t="str">
            <v>Add back to ELS (were under review)</v>
          </cell>
          <cell r="J246" t="str">
            <v>R &amp; E: National Library Subscriptions (E-Library)</v>
          </cell>
          <cell r="K246">
            <v>1.7</v>
          </cell>
          <cell r="L246">
            <v>0</v>
          </cell>
          <cell r="M246">
            <v>1.7</v>
          </cell>
          <cell r="N246">
            <v>1.7</v>
          </cell>
          <cell r="O246">
            <v>0</v>
          </cell>
          <cell r="P246">
            <v>1.7</v>
          </cell>
          <cell r="Q246" t="str">
            <v>YES</v>
          </cell>
          <cell r="R246" t="str">
            <v>NO</v>
          </cell>
          <cell r="S246" t="str">
            <v>NO</v>
          </cell>
          <cell r="T246" t="str">
            <v>YES</v>
          </cell>
        </row>
        <row r="247">
          <cell r="A247" t="str">
            <v>X2004</v>
          </cell>
          <cell r="B247" t="str">
            <v>4. Other Operations</v>
          </cell>
          <cell r="C247" t="str">
            <v>Z-HANDWDIV</v>
          </cell>
          <cell r="D247" t="str">
            <v>12.06 Health &amp; Wellbeing</v>
          </cell>
          <cell r="E247">
            <v>0</v>
          </cell>
          <cell r="F247" t="str">
            <v xml:space="preserve">ELS versus items Specifically Funded by DoH </v>
          </cell>
          <cell r="G247">
            <v>9</v>
          </cell>
          <cell r="H247" t="str">
            <v>Health &amp; Wellbeing</v>
          </cell>
          <cell r="I247" t="str">
            <v>Pay Estimates</v>
          </cell>
          <cell r="J247" t="str">
            <v>H&amp;WB S39</v>
          </cell>
          <cell r="K247">
            <v>0.01</v>
          </cell>
          <cell r="L247">
            <v>0</v>
          </cell>
          <cell r="M247">
            <v>0.01</v>
          </cell>
          <cell r="N247">
            <v>0.01</v>
          </cell>
          <cell r="O247">
            <v>0</v>
          </cell>
          <cell r="P247">
            <v>0.01</v>
          </cell>
          <cell r="Q247" t="str">
            <v>YES</v>
          </cell>
          <cell r="R247" t="str">
            <v>NO</v>
          </cell>
          <cell r="S247" t="str">
            <v>NO</v>
          </cell>
          <cell r="T247" t="str">
            <v>YES</v>
          </cell>
        </row>
        <row r="248">
          <cell r="A248" t="str">
            <v>X3096</v>
          </cell>
          <cell r="B248" t="str">
            <v>4. Other Operations</v>
          </cell>
          <cell r="C248" t="str">
            <v>Z-HANDWDIV</v>
          </cell>
          <cell r="D248" t="str">
            <v>12.06 Health &amp; Wellbeing</v>
          </cell>
          <cell r="E248">
            <v>0</v>
          </cell>
          <cell r="F248" t="str">
            <v xml:space="preserve">ELS versus items Specifically Funded by DoH </v>
          </cell>
          <cell r="G248">
            <v>9</v>
          </cell>
          <cell r="H248" t="str">
            <v>Health &amp; Wellbeing</v>
          </cell>
          <cell r="I248" t="str">
            <v>Pay Estimates</v>
          </cell>
          <cell r="J248" t="str">
            <v>Unfunded Pay</v>
          </cell>
          <cell r="K248">
            <v>0</v>
          </cell>
          <cell r="L248">
            <v>0</v>
          </cell>
          <cell r="M248">
            <v>0</v>
          </cell>
          <cell r="N248">
            <v>0</v>
          </cell>
          <cell r="O248">
            <v>0</v>
          </cell>
          <cell r="P248">
            <v>0</v>
          </cell>
          <cell r="Q248">
            <v>0</v>
          </cell>
          <cell r="R248">
            <v>0</v>
          </cell>
          <cell r="S248">
            <v>0</v>
          </cell>
          <cell r="T248">
            <v>0</v>
          </cell>
        </row>
        <row r="249">
          <cell r="A249" t="str">
            <v>X3097</v>
          </cell>
          <cell r="B249" t="str">
            <v>4. Other Operations</v>
          </cell>
          <cell r="C249" t="str">
            <v>Z-HANDWDIV</v>
          </cell>
          <cell r="D249" t="str">
            <v>12.06 Health &amp; Wellbeing</v>
          </cell>
          <cell r="E249">
            <v>0</v>
          </cell>
          <cell r="F249" t="str">
            <v xml:space="preserve">ELS versus items Specifically Funded by DoH </v>
          </cell>
          <cell r="G249">
            <v>9</v>
          </cell>
          <cell r="H249" t="str">
            <v>Health &amp; Wellbeing</v>
          </cell>
          <cell r="I249" t="str">
            <v>Pay Estimates</v>
          </cell>
          <cell r="J249" t="str">
            <v>Unfunded Pay</v>
          </cell>
          <cell r="K249">
            <v>0</v>
          </cell>
          <cell r="L249">
            <v>0</v>
          </cell>
          <cell r="M249">
            <v>0</v>
          </cell>
          <cell r="N249">
            <v>0</v>
          </cell>
          <cell r="O249">
            <v>0</v>
          </cell>
          <cell r="P249">
            <v>0</v>
          </cell>
          <cell r="Q249">
            <v>0</v>
          </cell>
          <cell r="R249">
            <v>0</v>
          </cell>
          <cell r="S249">
            <v>0</v>
          </cell>
          <cell r="T249">
            <v>0</v>
          </cell>
        </row>
        <row r="250">
          <cell r="A250" t="str">
            <v>X3098</v>
          </cell>
          <cell r="B250" t="str">
            <v>4. Other Operations</v>
          </cell>
          <cell r="C250" t="str">
            <v>Z-HANDWDIV</v>
          </cell>
          <cell r="D250" t="str">
            <v>12.06 Health &amp; Wellbeing</v>
          </cell>
          <cell r="E250">
            <v>0</v>
          </cell>
          <cell r="F250" t="str">
            <v xml:space="preserve">ELS versus items Specifically Funded by DoH </v>
          </cell>
          <cell r="G250">
            <v>9</v>
          </cell>
          <cell r="H250" t="str">
            <v>Health &amp; Wellbeing</v>
          </cell>
          <cell r="I250" t="str">
            <v>Pay Estimates</v>
          </cell>
          <cell r="J250" t="str">
            <v>Unfunded Pay</v>
          </cell>
          <cell r="K250">
            <v>0</v>
          </cell>
          <cell r="L250">
            <v>0</v>
          </cell>
          <cell r="M250">
            <v>0</v>
          </cell>
          <cell r="N250">
            <v>0</v>
          </cell>
          <cell r="O250">
            <v>0</v>
          </cell>
          <cell r="P250">
            <v>0</v>
          </cell>
          <cell r="Q250">
            <v>0</v>
          </cell>
          <cell r="R250">
            <v>0</v>
          </cell>
          <cell r="S250">
            <v>0</v>
          </cell>
          <cell r="T250">
            <v>0</v>
          </cell>
        </row>
        <row r="251">
          <cell r="A251" t="str">
            <v>X3099</v>
          </cell>
          <cell r="B251" t="str">
            <v>4. Other Operations</v>
          </cell>
          <cell r="C251" t="str">
            <v>Z-HANDWDIV</v>
          </cell>
          <cell r="D251" t="str">
            <v>12.06 Health &amp; Wellbeing</v>
          </cell>
          <cell r="E251">
            <v>0</v>
          </cell>
          <cell r="F251" t="str">
            <v xml:space="preserve">ELS versus items Specifically Funded by DoH </v>
          </cell>
          <cell r="G251">
            <v>9</v>
          </cell>
          <cell r="H251" t="str">
            <v>Health &amp; Wellbeing</v>
          </cell>
          <cell r="I251" t="str">
            <v>Pay Estimates</v>
          </cell>
          <cell r="J251" t="str">
            <v>Unfunded Pay</v>
          </cell>
          <cell r="K251">
            <v>0</v>
          </cell>
          <cell r="L251">
            <v>0</v>
          </cell>
          <cell r="M251">
            <v>0</v>
          </cell>
          <cell r="N251">
            <v>0</v>
          </cell>
          <cell r="O251">
            <v>0</v>
          </cell>
          <cell r="P251">
            <v>0</v>
          </cell>
          <cell r="Q251">
            <v>0</v>
          </cell>
          <cell r="R251">
            <v>0</v>
          </cell>
          <cell r="S251">
            <v>0</v>
          </cell>
          <cell r="T251">
            <v>0</v>
          </cell>
        </row>
        <row r="252">
          <cell r="A252" t="str">
            <v>X003</v>
          </cell>
          <cell r="B252" t="str">
            <v>4. Other Operations</v>
          </cell>
          <cell r="C252" t="str">
            <v>Z-NSESERV</v>
          </cell>
          <cell r="D252" t="str">
            <v>13.01 Environmental Health</v>
          </cell>
          <cell r="E252">
            <v>0</v>
          </cell>
          <cell r="F252" t="str">
            <v xml:space="preserve">ELS versus items Specifically Funded by DoH </v>
          </cell>
          <cell r="G252">
            <v>1</v>
          </cell>
          <cell r="H252" t="str">
            <v>Environmental Health</v>
          </cell>
          <cell r="I252" t="str">
            <v xml:space="preserve">Brexit </v>
          </cell>
          <cell r="J252" t="str">
            <v xml:space="preserve">Brexit </v>
          </cell>
          <cell r="K252">
            <v>0.5</v>
          </cell>
          <cell r="L252">
            <v>0</v>
          </cell>
          <cell r="M252">
            <v>0.5</v>
          </cell>
          <cell r="N252">
            <v>0.5</v>
          </cell>
          <cell r="O252">
            <v>0</v>
          </cell>
          <cell r="P252">
            <v>0.5</v>
          </cell>
          <cell r="Q252" t="str">
            <v>YES</v>
          </cell>
          <cell r="R252" t="str">
            <v>NO</v>
          </cell>
          <cell r="S252" t="str">
            <v>NO</v>
          </cell>
          <cell r="T252" t="str">
            <v>NO</v>
          </cell>
        </row>
        <row r="253">
          <cell r="A253" t="str">
            <v>X052</v>
          </cell>
          <cell r="B253" t="str">
            <v>4. Other Operations</v>
          </cell>
          <cell r="C253" t="str">
            <v>Z-NTHSTHU</v>
          </cell>
          <cell r="D253" t="str">
            <v>13.03 North South Unit</v>
          </cell>
          <cell r="E253">
            <v>0</v>
          </cell>
          <cell r="F253" t="str">
            <v xml:space="preserve">ELS versus items Specifically Funded by DoH </v>
          </cell>
          <cell r="G253">
            <v>6</v>
          </cell>
          <cell r="H253" t="str">
            <v>North South Unit</v>
          </cell>
          <cell r="I253" t="str">
            <v>ELS</v>
          </cell>
          <cell r="J253" t="str">
            <v xml:space="preserve">EU North South Budget Transfer Shortfall </v>
          </cell>
          <cell r="K253">
            <v>7.8053999999999998E-2</v>
          </cell>
          <cell r="L253">
            <v>0</v>
          </cell>
          <cell r="M253">
            <v>7.8053999999999998E-2</v>
          </cell>
          <cell r="N253">
            <v>7.8053999999999998E-2</v>
          </cell>
          <cell r="O253">
            <v>0</v>
          </cell>
          <cell r="P253">
            <v>7.8053999999999998E-2</v>
          </cell>
          <cell r="Q253" t="str">
            <v>YES</v>
          </cell>
          <cell r="R253" t="str">
            <v>NO</v>
          </cell>
          <cell r="S253" t="str">
            <v>NO</v>
          </cell>
          <cell r="T253" t="str">
            <v>NO</v>
          </cell>
        </row>
        <row r="254">
          <cell r="A254" t="str">
            <v>X004</v>
          </cell>
          <cell r="B254" t="str">
            <v>4. Other Operations</v>
          </cell>
          <cell r="C254" t="str">
            <v>Z-CORPPRO</v>
          </cell>
          <cell r="D254" t="str">
            <v>14.01 HBS Procurement</v>
          </cell>
          <cell r="E254">
            <v>0</v>
          </cell>
          <cell r="F254" t="str">
            <v xml:space="preserve">ELS versus items Specifically Funded by DoH </v>
          </cell>
          <cell r="G254">
            <v>1</v>
          </cell>
          <cell r="H254" t="str">
            <v>Procurement</v>
          </cell>
          <cell r="I254" t="str">
            <v xml:space="preserve">Brexit </v>
          </cell>
          <cell r="J254" t="str">
            <v xml:space="preserve">Brexit </v>
          </cell>
          <cell r="K254">
            <v>0.97099999999999997</v>
          </cell>
          <cell r="L254">
            <v>0</v>
          </cell>
          <cell r="M254">
            <v>0.97099999999999997</v>
          </cell>
          <cell r="N254">
            <v>0.97099999999999997</v>
          </cell>
          <cell r="O254">
            <v>0</v>
          </cell>
          <cell r="P254">
            <v>0.97099999999999997</v>
          </cell>
          <cell r="Q254" t="str">
            <v>YES</v>
          </cell>
          <cell r="R254" t="str">
            <v>NO</v>
          </cell>
          <cell r="S254" t="str">
            <v>NO</v>
          </cell>
          <cell r="T254" t="str">
            <v>YES</v>
          </cell>
        </row>
        <row r="255">
          <cell r="A255" t="str">
            <v>X056</v>
          </cell>
          <cell r="B255" t="str">
            <v>4. Other Operations</v>
          </cell>
          <cell r="C255" t="str">
            <v>Z-CORPPRO</v>
          </cell>
          <cell r="D255" t="str">
            <v>14.01 HBS Procurement</v>
          </cell>
          <cell r="E255">
            <v>0</v>
          </cell>
          <cell r="F255" t="str">
            <v xml:space="preserve">ELS versus items Specifically Funded by DoH </v>
          </cell>
          <cell r="G255">
            <v>6</v>
          </cell>
          <cell r="H255" t="str">
            <v>Procurement</v>
          </cell>
          <cell r="I255" t="str">
            <v>ELS</v>
          </cell>
          <cell r="J255" t="str">
            <v>PPSCE Certificate and Diploma Programme   </v>
          </cell>
          <cell r="K255">
            <v>0.1</v>
          </cell>
          <cell r="L255">
            <v>0</v>
          </cell>
          <cell r="M255">
            <v>0.1</v>
          </cell>
          <cell r="N255">
            <v>0.1</v>
          </cell>
          <cell r="O255">
            <v>0</v>
          </cell>
          <cell r="P255">
            <v>0.1</v>
          </cell>
          <cell r="Q255" t="str">
            <v>YES</v>
          </cell>
          <cell r="R255" t="str">
            <v>NO</v>
          </cell>
          <cell r="S255" t="str">
            <v>NO</v>
          </cell>
          <cell r="T255" t="str">
            <v>YES</v>
          </cell>
        </row>
        <row r="256">
          <cell r="A256" t="str">
            <v>X059</v>
          </cell>
          <cell r="B256" t="str">
            <v>4. Other Operations</v>
          </cell>
          <cell r="C256" t="str">
            <v>Z-CORPPRO</v>
          </cell>
          <cell r="D256" t="str">
            <v>14.01 HBS Procurement</v>
          </cell>
          <cell r="E256">
            <v>0</v>
          </cell>
          <cell r="F256" t="str">
            <v xml:space="preserve">ELS versus items Specifically Funded by DoH </v>
          </cell>
          <cell r="G256">
            <v>6</v>
          </cell>
          <cell r="H256" t="str">
            <v>Procurement</v>
          </cell>
          <cell r="I256" t="str">
            <v>ELS</v>
          </cell>
          <cell r="J256" t="str">
            <v>CPD accredited Training Programme /  HSELanD</v>
          </cell>
          <cell r="K256">
            <v>0.15</v>
          </cell>
          <cell r="L256">
            <v>0</v>
          </cell>
          <cell r="M256">
            <v>0.15</v>
          </cell>
          <cell r="N256">
            <v>0.15</v>
          </cell>
          <cell r="O256">
            <v>0</v>
          </cell>
          <cell r="P256">
            <v>0.15</v>
          </cell>
          <cell r="Q256" t="str">
            <v>YES</v>
          </cell>
          <cell r="R256" t="str">
            <v>NO</v>
          </cell>
          <cell r="S256" t="str">
            <v>NO</v>
          </cell>
          <cell r="T256" t="str">
            <v>YES</v>
          </cell>
        </row>
        <row r="257">
          <cell r="A257" t="str">
            <v>X112</v>
          </cell>
          <cell r="B257" t="str">
            <v>4. Other Operations</v>
          </cell>
          <cell r="C257" t="str">
            <v>Z-CORPPRO</v>
          </cell>
          <cell r="D257" t="str">
            <v>14.01 HBS Procurement</v>
          </cell>
          <cell r="E257">
            <v>0</v>
          </cell>
          <cell r="F257" t="str">
            <v xml:space="preserve">ELS versus items Specifically Funded by DoH </v>
          </cell>
          <cell r="G257">
            <v>6</v>
          </cell>
          <cell r="H257" t="str">
            <v>Procurement</v>
          </cell>
          <cell r="I257" t="str">
            <v>ELS</v>
          </cell>
          <cell r="J257" t="str">
            <v>Procurement - Apprenticeship Programme in Public Procurement Supply Chain Excellence.</v>
          </cell>
          <cell r="K257">
            <v>0.75</v>
          </cell>
          <cell r="L257">
            <v>0</v>
          </cell>
          <cell r="M257">
            <v>0.75</v>
          </cell>
          <cell r="N257">
            <v>0.75</v>
          </cell>
          <cell r="O257">
            <v>0</v>
          </cell>
          <cell r="P257">
            <v>0.75</v>
          </cell>
          <cell r="Q257" t="str">
            <v>YES</v>
          </cell>
          <cell r="R257" t="str">
            <v>NO</v>
          </cell>
          <cell r="S257" t="str">
            <v>NO</v>
          </cell>
          <cell r="T257" t="str">
            <v>YES</v>
          </cell>
        </row>
        <row r="258">
          <cell r="A258" t="str">
            <v>X136</v>
          </cell>
          <cell r="B258" t="str">
            <v>4. Other Operations</v>
          </cell>
          <cell r="C258" t="str">
            <v>Z-CORPPRO</v>
          </cell>
          <cell r="D258" t="str">
            <v>14.01 HBS Procurement</v>
          </cell>
          <cell r="E258">
            <v>0</v>
          </cell>
          <cell r="F258" t="str">
            <v xml:space="preserve">ELS versus items Specifically Funded by DoH </v>
          </cell>
          <cell r="G258">
            <v>6</v>
          </cell>
          <cell r="H258" t="str">
            <v>Procurement</v>
          </cell>
          <cell r="I258" t="str">
            <v>ELS</v>
          </cell>
          <cell r="J258" t="str">
            <v xml:space="preserve">NDC - continuation of roll  out programme </v>
          </cell>
          <cell r="K258">
            <v>1.8351769999999998</v>
          </cell>
          <cell r="L258">
            <v>0</v>
          </cell>
          <cell r="M258">
            <v>1.8351769999999998</v>
          </cell>
          <cell r="N258">
            <v>1.8351769999999998</v>
          </cell>
          <cell r="O258">
            <v>0</v>
          </cell>
          <cell r="P258">
            <v>1.8351769999999998</v>
          </cell>
          <cell r="Q258" t="str">
            <v>YES</v>
          </cell>
          <cell r="R258" t="str">
            <v>NO</v>
          </cell>
          <cell r="S258" t="str">
            <v>NO</v>
          </cell>
          <cell r="T258" t="str">
            <v>YES</v>
          </cell>
        </row>
        <row r="259">
          <cell r="A259" t="str">
            <v>X139</v>
          </cell>
          <cell r="B259" t="str">
            <v>4. Other Operations</v>
          </cell>
          <cell r="C259" t="str">
            <v>Z-CORPPRO</v>
          </cell>
          <cell r="D259" t="str">
            <v>14.01 HBS Procurement</v>
          </cell>
          <cell r="E259">
            <v>0</v>
          </cell>
          <cell r="F259" t="str">
            <v xml:space="preserve">ELS versus items Specifically Funded by DoH </v>
          </cell>
          <cell r="G259">
            <v>6</v>
          </cell>
          <cell r="H259" t="str">
            <v>Procurement</v>
          </cell>
          <cell r="I259" t="str">
            <v>ELS</v>
          </cell>
          <cell r="J259" t="str">
            <v>NDC - Medical Devices Regulations</v>
          </cell>
          <cell r="K259">
            <v>2.4</v>
          </cell>
          <cell r="L259">
            <v>0</v>
          </cell>
          <cell r="M259">
            <v>2.4</v>
          </cell>
          <cell r="N259">
            <v>2.4</v>
          </cell>
          <cell r="O259">
            <v>0</v>
          </cell>
          <cell r="P259">
            <v>2.4</v>
          </cell>
          <cell r="Q259" t="str">
            <v>YES</v>
          </cell>
          <cell r="R259" t="str">
            <v>NO</v>
          </cell>
          <cell r="S259" t="str">
            <v>NO</v>
          </cell>
          <cell r="T259" t="str">
            <v>YES</v>
          </cell>
        </row>
        <row r="260">
          <cell r="A260" t="str">
            <v>X4001</v>
          </cell>
          <cell r="B260" t="str">
            <v>4. Other Operations</v>
          </cell>
          <cell r="C260" t="str">
            <v>Z-CORPPRO</v>
          </cell>
          <cell r="D260" t="str">
            <v>14.01 HBS Procurement</v>
          </cell>
          <cell r="E260">
            <v>0</v>
          </cell>
          <cell r="F260" t="str">
            <v xml:space="preserve">ELS versus items Specifically Funded by DoH </v>
          </cell>
          <cell r="G260">
            <v>9</v>
          </cell>
          <cell r="H260" t="str">
            <v>Procurement</v>
          </cell>
          <cell r="I260" t="str">
            <v>Pay Estimates</v>
          </cell>
          <cell r="J260" t="str">
            <v>Unfunded Pay</v>
          </cell>
          <cell r="K260">
            <v>0</v>
          </cell>
          <cell r="L260">
            <v>0</v>
          </cell>
          <cell r="M260">
            <v>0</v>
          </cell>
          <cell r="N260">
            <v>0</v>
          </cell>
          <cell r="O260">
            <v>0</v>
          </cell>
          <cell r="P260">
            <v>0</v>
          </cell>
          <cell r="Q260">
            <v>0</v>
          </cell>
          <cell r="R260">
            <v>0</v>
          </cell>
          <cell r="S260">
            <v>0</v>
          </cell>
          <cell r="T260">
            <v>0</v>
          </cell>
        </row>
        <row r="261">
          <cell r="A261" t="str">
            <v>X4002</v>
          </cell>
          <cell r="B261" t="str">
            <v>4. Other Operations</v>
          </cell>
          <cell r="C261" t="str">
            <v>Z-CORPPRO</v>
          </cell>
          <cell r="D261" t="str">
            <v>14.01 HBS Procurement</v>
          </cell>
          <cell r="E261">
            <v>0</v>
          </cell>
          <cell r="F261" t="str">
            <v xml:space="preserve">ELS versus items Specifically Funded by DoH </v>
          </cell>
          <cell r="G261">
            <v>9</v>
          </cell>
          <cell r="H261" t="str">
            <v>Procurement</v>
          </cell>
          <cell r="I261" t="str">
            <v>Pay Estimates</v>
          </cell>
          <cell r="J261" t="str">
            <v>Unfunded Pay</v>
          </cell>
          <cell r="K261">
            <v>0</v>
          </cell>
          <cell r="L261" t="str">
            <v>d</v>
          </cell>
          <cell r="M261" t="e">
            <v>#VALUE!</v>
          </cell>
          <cell r="N261">
            <v>0</v>
          </cell>
          <cell r="O261">
            <v>0</v>
          </cell>
          <cell r="P261">
            <v>0</v>
          </cell>
          <cell r="Q261">
            <v>0</v>
          </cell>
          <cell r="R261">
            <v>0</v>
          </cell>
          <cell r="S261">
            <v>0</v>
          </cell>
          <cell r="T261">
            <v>0</v>
          </cell>
        </row>
        <row r="262">
          <cell r="A262" t="str">
            <v>X4003</v>
          </cell>
          <cell r="B262" t="str">
            <v>4. Other Operations</v>
          </cell>
          <cell r="C262" t="str">
            <v>Z-CORPPRO</v>
          </cell>
          <cell r="D262" t="str">
            <v>14.01 HBS Procurement</v>
          </cell>
          <cell r="E262">
            <v>0</v>
          </cell>
          <cell r="F262" t="str">
            <v xml:space="preserve">ELS versus items Specifically Funded by DoH </v>
          </cell>
          <cell r="G262">
            <v>9</v>
          </cell>
          <cell r="H262" t="str">
            <v>Procurement</v>
          </cell>
          <cell r="I262" t="str">
            <v>Pay Estimates</v>
          </cell>
          <cell r="J262" t="str">
            <v>Unfunded Pay</v>
          </cell>
          <cell r="K262">
            <v>0</v>
          </cell>
          <cell r="L262">
            <v>0</v>
          </cell>
          <cell r="M262">
            <v>0</v>
          </cell>
          <cell r="N262">
            <v>0</v>
          </cell>
          <cell r="O262">
            <v>0</v>
          </cell>
          <cell r="P262">
            <v>0</v>
          </cell>
          <cell r="Q262">
            <v>0</v>
          </cell>
          <cell r="R262">
            <v>0</v>
          </cell>
          <cell r="S262">
            <v>0</v>
          </cell>
          <cell r="T262">
            <v>0</v>
          </cell>
        </row>
        <row r="263">
          <cell r="A263" t="str">
            <v>X4004</v>
          </cell>
          <cell r="B263" t="str">
            <v>4. Other Operations</v>
          </cell>
          <cell r="C263" t="str">
            <v>Z-CORPPRO</v>
          </cell>
          <cell r="D263" t="str">
            <v>14.01 HBS Procurement</v>
          </cell>
          <cell r="E263">
            <v>0</v>
          </cell>
          <cell r="F263" t="str">
            <v xml:space="preserve">ELS versus items Specifically Funded by DoH </v>
          </cell>
          <cell r="G263">
            <v>9</v>
          </cell>
          <cell r="H263" t="str">
            <v>Procurement</v>
          </cell>
          <cell r="I263" t="str">
            <v>Pay Estimates</v>
          </cell>
          <cell r="J263" t="str">
            <v>Unfunded Pay</v>
          </cell>
          <cell r="K263">
            <v>0</v>
          </cell>
          <cell r="L263">
            <v>0</v>
          </cell>
          <cell r="M263">
            <v>0</v>
          </cell>
          <cell r="N263">
            <v>0</v>
          </cell>
          <cell r="O263">
            <v>0</v>
          </cell>
          <cell r="P263">
            <v>0</v>
          </cell>
          <cell r="Q263">
            <v>0</v>
          </cell>
          <cell r="R263">
            <v>0</v>
          </cell>
          <cell r="S263">
            <v>0</v>
          </cell>
          <cell r="T263">
            <v>0</v>
          </cell>
        </row>
        <row r="264">
          <cell r="A264" t="str">
            <v>X061</v>
          </cell>
          <cell r="B264" t="str">
            <v>4. Other Operations</v>
          </cell>
          <cell r="C264" t="str">
            <v>Z-CORPEST</v>
          </cell>
          <cell r="D264" t="str">
            <v>14.01 HBS Estates</v>
          </cell>
          <cell r="E264">
            <v>0</v>
          </cell>
          <cell r="F264" t="str">
            <v xml:space="preserve">ELS versus items Specifically Funded by DoH </v>
          </cell>
          <cell r="G264">
            <v>6</v>
          </cell>
          <cell r="H264" t="str">
            <v>Estates</v>
          </cell>
          <cell r="I264" t="str">
            <v>ELS</v>
          </cell>
          <cell r="J264" t="str">
            <v>National Medical Device Equipping Unit</v>
          </cell>
          <cell r="K264">
            <v>0.16481399999999999</v>
          </cell>
          <cell r="L264">
            <v>0</v>
          </cell>
          <cell r="M264">
            <v>0.16481399999999999</v>
          </cell>
          <cell r="N264">
            <v>0.16481399999999999</v>
          </cell>
          <cell r="O264">
            <v>0</v>
          </cell>
          <cell r="P264">
            <v>0.16481399999999999</v>
          </cell>
          <cell r="Q264" t="str">
            <v>YES</v>
          </cell>
          <cell r="R264" t="str">
            <v>NO</v>
          </cell>
          <cell r="S264" t="str">
            <v>NO</v>
          </cell>
          <cell r="T264" t="str">
            <v>YES</v>
          </cell>
        </row>
        <row r="265">
          <cell r="A265" t="str">
            <v>X089</v>
          </cell>
          <cell r="B265" t="str">
            <v>4. Other Operations</v>
          </cell>
          <cell r="C265" t="str">
            <v>Z-CORPEST</v>
          </cell>
          <cell r="D265" t="str">
            <v>14.01 HBS Estates</v>
          </cell>
          <cell r="E265">
            <v>0</v>
          </cell>
          <cell r="F265" t="str">
            <v xml:space="preserve">ELS versus items Specifically Funded by DoH </v>
          </cell>
          <cell r="G265">
            <v>6</v>
          </cell>
          <cell r="H265" t="str">
            <v>Estates</v>
          </cell>
          <cell r="I265" t="str">
            <v>ELS</v>
          </cell>
          <cell r="J265" t="str">
            <v xml:space="preserve">Emergency Planning and Infrastructural Risk Management </v>
          </cell>
          <cell r="K265">
            <v>0.39190000000000003</v>
          </cell>
          <cell r="L265">
            <v>0</v>
          </cell>
          <cell r="M265">
            <v>0.39190000000000003</v>
          </cell>
          <cell r="N265">
            <v>0.39190000000000003</v>
          </cell>
          <cell r="O265">
            <v>0</v>
          </cell>
          <cell r="P265">
            <v>0.39190000000000003</v>
          </cell>
          <cell r="Q265" t="str">
            <v>YES</v>
          </cell>
          <cell r="R265" t="str">
            <v>NO</v>
          </cell>
          <cell r="S265" t="str">
            <v>NO</v>
          </cell>
          <cell r="T265" t="str">
            <v>YES</v>
          </cell>
        </row>
        <row r="266">
          <cell r="A266" t="str">
            <v>X100</v>
          </cell>
          <cell r="B266" t="str">
            <v>4. Other Operations</v>
          </cell>
          <cell r="C266" t="str">
            <v>Z-CORPEST</v>
          </cell>
          <cell r="D266" t="str">
            <v>14.01 HBS Estates</v>
          </cell>
          <cell r="E266">
            <v>0</v>
          </cell>
          <cell r="F266" t="str">
            <v xml:space="preserve">ELS versus items Specifically Funded by DoH </v>
          </cell>
          <cell r="G266">
            <v>6</v>
          </cell>
          <cell r="H266" t="str">
            <v>Estates</v>
          </cell>
          <cell r="I266" t="str">
            <v>ELS</v>
          </cell>
          <cell r="J266" t="str">
            <v>Business Intelligence Capital and Property</v>
          </cell>
          <cell r="K266">
            <v>0.52470000000000006</v>
          </cell>
          <cell r="L266">
            <v>0</v>
          </cell>
          <cell r="M266">
            <v>0.52470000000000006</v>
          </cell>
          <cell r="N266">
            <v>0.52470000000000006</v>
          </cell>
          <cell r="O266">
            <v>0</v>
          </cell>
          <cell r="P266">
            <v>0.52470000000000006</v>
          </cell>
          <cell r="Q266" t="str">
            <v>YES</v>
          </cell>
          <cell r="R266" t="str">
            <v>NO</v>
          </cell>
          <cell r="S266" t="str">
            <v>NO</v>
          </cell>
          <cell r="T266" t="str">
            <v>YES</v>
          </cell>
        </row>
        <row r="267">
          <cell r="A267" t="str">
            <v>X110</v>
          </cell>
          <cell r="B267" t="str">
            <v>4. Other Operations</v>
          </cell>
          <cell r="C267" t="str">
            <v>Z-CORPEST</v>
          </cell>
          <cell r="D267" t="str">
            <v>14.01 HBS Estates</v>
          </cell>
          <cell r="E267">
            <v>0</v>
          </cell>
          <cell r="F267" t="str">
            <v xml:space="preserve">ELS versus items Specifically Funded by DoH </v>
          </cell>
          <cell r="G267">
            <v>6</v>
          </cell>
          <cell r="H267" t="str">
            <v>Estates</v>
          </cell>
          <cell r="I267" t="str">
            <v>ELS</v>
          </cell>
          <cell r="J267" t="str">
            <v>Business Continuity, Compliance &amp; Standards and Special Projects Support</v>
          </cell>
          <cell r="K267">
            <v>0.66087600000000002</v>
          </cell>
          <cell r="L267">
            <v>0</v>
          </cell>
          <cell r="M267">
            <v>0.66087600000000002</v>
          </cell>
          <cell r="N267">
            <v>0.66087600000000002</v>
          </cell>
          <cell r="O267">
            <v>0</v>
          </cell>
          <cell r="P267">
            <v>0.66087600000000002</v>
          </cell>
          <cell r="Q267" t="str">
            <v>YES</v>
          </cell>
          <cell r="R267" t="str">
            <v>NO</v>
          </cell>
          <cell r="S267" t="str">
            <v>NO</v>
          </cell>
          <cell r="T267" t="str">
            <v>YES</v>
          </cell>
        </row>
        <row r="268">
          <cell r="A268" t="str">
            <v>X131</v>
          </cell>
          <cell r="B268" t="str">
            <v>4. Other Operations</v>
          </cell>
          <cell r="C268" t="str">
            <v>Z-CORPEST</v>
          </cell>
          <cell r="D268" t="str">
            <v>14.01 HBS Estates</v>
          </cell>
          <cell r="E268">
            <v>0</v>
          </cell>
          <cell r="F268" t="str">
            <v xml:space="preserve">ELS versus items Specifically Funded by DoH </v>
          </cell>
          <cell r="G268">
            <v>6</v>
          </cell>
          <cell r="H268" t="str">
            <v>Estates</v>
          </cell>
          <cell r="I268" t="str">
            <v>ELS</v>
          </cell>
          <cell r="J268" t="str">
            <v>Energy Management Bureau</v>
          </cell>
          <cell r="K268">
            <v>1.4601379999999999</v>
          </cell>
          <cell r="L268">
            <v>0</v>
          </cell>
          <cell r="M268">
            <v>1.4601379999999999</v>
          </cell>
          <cell r="N268">
            <v>1.4601379999999999</v>
          </cell>
          <cell r="O268">
            <v>0</v>
          </cell>
          <cell r="P268">
            <v>1.4601379999999999</v>
          </cell>
          <cell r="Q268" t="str">
            <v>YES</v>
          </cell>
          <cell r="R268" t="str">
            <v>NO</v>
          </cell>
          <cell r="S268" t="str">
            <v>NO</v>
          </cell>
          <cell r="T268" t="str">
            <v>YES</v>
          </cell>
        </row>
        <row r="269">
          <cell r="A269" t="str">
            <v>X1080</v>
          </cell>
          <cell r="B269" t="str">
            <v>4. Other Operations</v>
          </cell>
          <cell r="C269" t="str">
            <v>Z-CORPEST</v>
          </cell>
          <cell r="D269" t="str">
            <v>14.01 HBS Estates</v>
          </cell>
          <cell r="E269">
            <v>0</v>
          </cell>
          <cell r="F269" t="str">
            <v xml:space="preserve">ELS versus items Specifically Funded by DoH </v>
          </cell>
          <cell r="G269">
            <v>8</v>
          </cell>
          <cell r="H269" t="str">
            <v>Estates</v>
          </cell>
          <cell r="I269" t="str">
            <v>Add back to ELS (were under review)</v>
          </cell>
          <cell r="J269" t="str">
            <v>Fire Safety Risk Management, Supporting Advice and Training</v>
          </cell>
          <cell r="K269">
            <v>3.3351999999999999</v>
          </cell>
          <cell r="L269">
            <v>0</v>
          </cell>
          <cell r="M269">
            <v>3.3351999999999999</v>
          </cell>
          <cell r="N269">
            <v>3.3351999999999999</v>
          </cell>
          <cell r="O269">
            <v>0</v>
          </cell>
          <cell r="P269">
            <v>3.3351999999999999</v>
          </cell>
          <cell r="Q269" t="str">
            <v>YES</v>
          </cell>
          <cell r="R269" t="str">
            <v>NO</v>
          </cell>
          <cell r="S269" t="str">
            <v>NO</v>
          </cell>
          <cell r="T269" t="str">
            <v>YES</v>
          </cell>
        </row>
        <row r="270">
          <cell r="A270" t="str">
            <v>X1081</v>
          </cell>
          <cell r="B270" t="str">
            <v>4. Other Operations</v>
          </cell>
          <cell r="C270" t="str">
            <v>Z-CORPEST</v>
          </cell>
          <cell r="D270" t="str">
            <v>14.01 HBS Estates</v>
          </cell>
          <cell r="E270">
            <v>0</v>
          </cell>
          <cell r="F270" t="str">
            <v xml:space="preserve">ELS versus items Specifically Funded by DoH </v>
          </cell>
          <cell r="G270">
            <v>8</v>
          </cell>
          <cell r="H270" t="str">
            <v>Estates</v>
          </cell>
          <cell r="I270" t="str">
            <v>Add back to ELS (were under review)</v>
          </cell>
          <cell r="J270" t="str">
            <v>Maintenance Functions in South and Dublin Regions</v>
          </cell>
          <cell r="K270">
            <v>5.0027999999999997</v>
          </cell>
          <cell r="L270">
            <v>0</v>
          </cell>
          <cell r="M270">
            <v>5.0027999999999997</v>
          </cell>
          <cell r="N270">
            <v>5.0027999999999997</v>
          </cell>
          <cell r="O270">
            <v>0</v>
          </cell>
          <cell r="P270">
            <v>5.0027999999999997</v>
          </cell>
          <cell r="Q270" t="str">
            <v>YES</v>
          </cell>
          <cell r="R270" t="str">
            <v>NO</v>
          </cell>
          <cell r="S270" t="str">
            <v>NO</v>
          </cell>
          <cell r="T270" t="str">
            <v>YES</v>
          </cell>
        </row>
        <row r="271">
          <cell r="A271" t="str">
            <v>X1082</v>
          </cell>
          <cell r="B271" t="str">
            <v>4. Other Operations</v>
          </cell>
          <cell r="C271" t="str">
            <v>Z-CORPEST</v>
          </cell>
          <cell r="D271" t="str">
            <v>14.01 HBS Estates</v>
          </cell>
          <cell r="E271">
            <v>0</v>
          </cell>
          <cell r="F271" t="str">
            <v xml:space="preserve">ELS versus items Specifically Funded by DoH </v>
          </cell>
          <cell r="G271">
            <v>8</v>
          </cell>
          <cell r="H271" t="str">
            <v>Estates</v>
          </cell>
          <cell r="I271" t="str">
            <v>Add back to ELS (were under review)</v>
          </cell>
          <cell r="J271" t="str">
            <v>Management of the Capital Programme at Regional and Local Level</v>
          </cell>
          <cell r="K271">
            <v>3.6987079999999999</v>
          </cell>
          <cell r="L271">
            <v>0</v>
          </cell>
          <cell r="M271">
            <v>3.6987079999999999</v>
          </cell>
          <cell r="N271">
            <v>3.6987079999999999</v>
          </cell>
          <cell r="O271">
            <v>0</v>
          </cell>
          <cell r="P271">
            <v>3.6987079999999999</v>
          </cell>
          <cell r="Q271" t="str">
            <v>YES</v>
          </cell>
          <cell r="R271" t="str">
            <v>NO</v>
          </cell>
          <cell r="S271" t="str">
            <v>NO</v>
          </cell>
          <cell r="T271" t="str">
            <v>YES</v>
          </cell>
        </row>
        <row r="272">
          <cell r="A272" t="str">
            <v>X4005</v>
          </cell>
          <cell r="B272" t="str">
            <v>4. Other Operations</v>
          </cell>
          <cell r="C272" t="str">
            <v>Z-CORPEST</v>
          </cell>
          <cell r="D272" t="str">
            <v>14.01 HBS Estates</v>
          </cell>
          <cell r="E272">
            <v>0</v>
          </cell>
          <cell r="F272" t="str">
            <v xml:space="preserve">ELS versus items Specifically Funded by DoH </v>
          </cell>
          <cell r="G272">
            <v>9</v>
          </cell>
          <cell r="H272" t="str">
            <v>Estates</v>
          </cell>
          <cell r="I272" t="str">
            <v>Pay Estimates</v>
          </cell>
          <cell r="J272" t="str">
            <v>Unfunded Pay</v>
          </cell>
          <cell r="K272">
            <v>0</v>
          </cell>
          <cell r="L272">
            <v>0</v>
          </cell>
          <cell r="M272">
            <v>0</v>
          </cell>
          <cell r="N272">
            <v>0</v>
          </cell>
          <cell r="O272">
            <v>0</v>
          </cell>
          <cell r="P272">
            <v>0</v>
          </cell>
          <cell r="Q272">
            <v>0</v>
          </cell>
          <cell r="R272">
            <v>0</v>
          </cell>
          <cell r="S272">
            <v>0</v>
          </cell>
          <cell r="T272">
            <v>0</v>
          </cell>
        </row>
        <row r="273">
          <cell r="A273" t="str">
            <v>X4006</v>
          </cell>
          <cell r="B273" t="str">
            <v>4. Other Operations</v>
          </cell>
          <cell r="C273" t="str">
            <v>Z-CORPEST</v>
          </cell>
          <cell r="D273" t="str">
            <v>14.01 HBS Estates</v>
          </cell>
          <cell r="E273">
            <v>0</v>
          </cell>
          <cell r="F273" t="str">
            <v xml:space="preserve">ELS versus items Specifically Funded by DoH </v>
          </cell>
          <cell r="G273">
            <v>9</v>
          </cell>
          <cell r="H273" t="str">
            <v>Estates</v>
          </cell>
          <cell r="I273" t="str">
            <v>Pay Estimates</v>
          </cell>
          <cell r="J273" t="str">
            <v>Unfunded Pay</v>
          </cell>
          <cell r="K273">
            <v>0</v>
          </cell>
          <cell r="L273">
            <v>0</v>
          </cell>
          <cell r="M273">
            <v>0</v>
          </cell>
          <cell r="N273">
            <v>0</v>
          </cell>
          <cell r="O273">
            <v>0</v>
          </cell>
          <cell r="P273">
            <v>0</v>
          </cell>
          <cell r="Q273">
            <v>0</v>
          </cell>
          <cell r="R273">
            <v>0</v>
          </cell>
          <cell r="S273">
            <v>0</v>
          </cell>
          <cell r="T273">
            <v>0</v>
          </cell>
        </row>
        <row r="274">
          <cell r="A274" t="str">
            <v>X4007</v>
          </cell>
          <cell r="B274" t="str">
            <v>4. Other Operations</v>
          </cell>
          <cell r="C274" t="str">
            <v>Z-CORPEST</v>
          </cell>
          <cell r="D274" t="str">
            <v>14.01 HBS Estates</v>
          </cell>
          <cell r="E274">
            <v>0</v>
          </cell>
          <cell r="F274" t="str">
            <v xml:space="preserve">ELS versus items Specifically Funded by DoH </v>
          </cell>
          <cell r="G274">
            <v>9</v>
          </cell>
          <cell r="H274" t="str">
            <v>Estates</v>
          </cell>
          <cell r="I274" t="str">
            <v>Pay Estimates</v>
          </cell>
          <cell r="J274" t="str">
            <v>Unfunded Pay</v>
          </cell>
          <cell r="K274">
            <v>0</v>
          </cell>
          <cell r="L274">
            <v>0</v>
          </cell>
          <cell r="M274">
            <v>0</v>
          </cell>
          <cell r="N274">
            <v>0</v>
          </cell>
          <cell r="O274">
            <v>0</v>
          </cell>
          <cell r="P274">
            <v>0</v>
          </cell>
          <cell r="Q274">
            <v>0</v>
          </cell>
          <cell r="R274">
            <v>0</v>
          </cell>
          <cell r="S274">
            <v>0</v>
          </cell>
          <cell r="T274">
            <v>0</v>
          </cell>
        </row>
        <row r="275">
          <cell r="A275" t="str">
            <v>X4008</v>
          </cell>
          <cell r="B275" t="str">
            <v>4. Other Operations</v>
          </cell>
          <cell r="C275" t="str">
            <v>Z-CORPEST</v>
          </cell>
          <cell r="D275" t="str">
            <v>14.01 HBS Estates</v>
          </cell>
          <cell r="E275">
            <v>0</v>
          </cell>
          <cell r="F275" t="str">
            <v xml:space="preserve">ELS versus items Specifically Funded by DoH </v>
          </cell>
          <cell r="G275">
            <v>9</v>
          </cell>
          <cell r="H275" t="str">
            <v>Estates</v>
          </cell>
          <cell r="I275" t="str">
            <v>Pay Estimates</v>
          </cell>
          <cell r="J275" t="str">
            <v>Unfunded Pay</v>
          </cell>
          <cell r="K275">
            <v>0</v>
          </cell>
          <cell r="L275">
            <v>0</v>
          </cell>
          <cell r="M275">
            <v>0</v>
          </cell>
          <cell r="N275">
            <v>0</v>
          </cell>
          <cell r="O275">
            <v>0</v>
          </cell>
          <cell r="P275">
            <v>0</v>
          </cell>
          <cell r="Q275">
            <v>0</v>
          </cell>
          <cell r="R275">
            <v>0</v>
          </cell>
          <cell r="S275">
            <v>0</v>
          </cell>
          <cell r="T275">
            <v>0</v>
          </cell>
        </row>
        <row r="276">
          <cell r="A276" t="str">
            <v>X147</v>
          </cell>
          <cell r="B276" t="str">
            <v>4. Other Operations</v>
          </cell>
          <cell r="C276" t="str">
            <v>Z-FINISD</v>
          </cell>
          <cell r="D276" t="str">
            <v>14.02 Finance</v>
          </cell>
          <cell r="E276">
            <v>0</v>
          </cell>
          <cell r="F276" t="str">
            <v xml:space="preserve">ELS versus items Specifically Funded by DoH </v>
          </cell>
          <cell r="G276">
            <v>6</v>
          </cell>
          <cell r="H276" t="str">
            <v>Finance</v>
          </cell>
          <cell r="I276" t="str">
            <v>ELS</v>
          </cell>
          <cell r="J276" t="str">
            <v>Finance - IFMS</v>
          </cell>
          <cell r="K276">
            <v>3.24</v>
          </cell>
          <cell r="L276">
            <v>0</v>
          </cell>
          <cell r="M276">
            <v>3.24</v>
          </cell>
          <cell r="N276">
            <v>3.24</v>
          </cell>
          <cell r="O276">
            <v>0</v>
          </cell>
          <cell r="P276">
            <v>3.24</v>
          </cell>
          <cell r="Q276" t="str">
            <v>YES</v>
          </cell>
          <cell r="R276" t="str">
            <v>NO</v>
          </cell>
          <cell r="S276" t="str">
            <v>NO</v>
          </cell>
          <cell r="T276" t="str">
            <v>YES</v>
          </cell>
        </row>
        <row r="277">
          <cell r="A277" t="str">
            <v>X4009</v>
          </cell>
          <cell r="B277" t="str">
            <v>4. Other Operations</v>
          </cell>
          <cell r="C277" t="str">
            <v>Z-FINISD</v>
          </cell>
          <cell r="D277" t="str">
            <v>14.02 Finance</v>
          </cell>
          <cell r="E277">
            <v>0</v>
          </cell>
          <cell r="F277" t="str">
            <v xml:space="preserve">ELS versus items Specifically Funded by DoH </v>
          </cell>
          <cell r="G277">
            <v>9</v>
          </cell>
          <cell r="H277" t="str">
            <v>Finance</v>
          </cell>
          <cell r="I277" t="str">
            <v>Pay Estimates</v>
          </cell>
          <cell r="J277" t="str">
            <v>Unfunded Pay</v>
          </cell>
          <cell r="K277">
            <v>0</v>
          </cell>
          <cell r="L277">
            <v>0</v>
          </cell>
          <cell r="M277">
            <v>0</v>
          </cell>
          <cell r="N277">
            <v>0</v>
          </cell>
          <cell r="O277">
            <v>0</v>
          </cell>
          <cell r="P277">
            <v>0</v>
          </cell>
          <cell r="Q277">
            <v>0</v>
          </cell>
          <cell r="R277">
            <v>0</v>
          </cell>
          <cell r="S277">
            <v>0</v>
          </cell>
          <cell r="T277">
            <v>0</v>
          </cell>
        </row>
        <row r="278">
          <cell r="A278" t="str">
            <v>X4010</v>
          </cell>
          <cell r="B278" t="str">
            <v>4. Other Operations</v>
          </cell>
          <cell r="C278" t="str">
            <v>Z-FINISD</v>
          </cell>
          <cell r="D278" t="str">
            <v>14.02 Finance</v>
          </cell>
          <cell r="E278">
            <v>0</v>
          </cell>
          <cell r="F278" t="str">
            <v xml:space="preserve">ELS versus items Specifically Funded by DoH </v>
          </cell>
          <cell r="G278">
            <v>9</v>
          </cell>
          <cell r="H278" t="str">
            <v>Finance</v>
          </cell>
          <cell r="I278" t="str">
            <v>Pay Estimates</v>
          </cell>
          <cell r="J278" t="str">
            <v>Unfunded Pay</v>
          </cell>
          <cell r="K278">
            <v>0</v>
          </cell>
          <cell r="L278">
            <v>0</v>
          </cell>
          <cell r="M278">
            <v>0</v>
          </cell>
          <cell r="N278">
            <v>0</v>
          </cell>
          <cell r="O278">
            <v>0</v>
          </cell>
          <cell r="P278">
            <v>0</v>
          </cell>
          <cell r="Q278">
            <v>0</v>
          </cell>
          <cell r="R278">
            <v>0</v>
          </cell>
          <cell r="S278">
            <v>0</v>
          </cell>
          <cell r="T278">
            <v>0</v>
          </cell>
        </row>
        <row r="279">
          <cell r="A279" t="str">
            <v>X4011</v>
          </cell>
          <cell r="B279" t="str">
            <v>4. Other Operations</v>
          </cell>
          <cell r="C279" t="str">
            <v>Z-FINISD</v>
          </cell>
          <cell r="D279" t="str">
            <v>14.02 Finance</v>
          </cell>
          <cell r="E279">
            <v>0</v>
          </cell>
          <cell r="F279" t="str">
            <v xml:space="preserve">ELS versus items Specifically Funded by DoH </v>
          </cell>
          <cell r="G279">
            <v>9</v>
          </cell>
          <cell r="H279" t="str">
            <v>Finance</v>
          </cell>
          <cell r="I279" t="str">
            <v>Pay Estimates</v>
          </cell>
          <cell r="J279" t="str">
            <v>Unfunded Pay</v>
          </cell>
          <cell r="K279">
            <v>0</v>
          </cell>
          <cell r="L279">
            <v>0</v>
          </cell>
          <cell r="M279">
            <v>0</v>
          </cell>
          <cell r="N279">
            <v>0</v>
          </cell>
          <cell r="O279">
            <v>0</v>
          </cell>
          <cell r="P279">
            <v>0</v>
          </cell>
          <cell r="Q279">
            <v>0</v>
          </cell>
          <cell r="R279">
            <v>0</v>
          </cell>
          <cell r="S279">
            <v>0</v>
          </cell>
          <cell r="T279">
            <v>0</v>
          </cell>
        </row>
        <row r="280">
          <cell r="A280" t="str">
            <v>X205</v>
          </cell>
          <cell r="B280" t="str">
            <v>4. Other Operations</v>
          </cell>
          <cell r="C280" t="str">
            <v>Z-HUMRES</v>
          </cell>
          <cell r="D280" t="str">
            <v>14.03 HR</v>
          </cell>
          <cell r="E280">
            <v>0</v>
          </cell>
          <cell r="F280" t="str">
            <v xml:space="preserve">ELS versus items Specifically Funded by DoH </v>
          </cell>
          <cell r="G280">
            <v>5</v>
          </cell>
          <cell r="H280" t="str">
            <v>HR</v>
          </cell>
          <cell r="I280" t="str">
            <v>Other Approved Developments</v>
          </cell>
          <cell r="J280" t="str">
            <v>NiSRP</v>
          </cell>
          <cell r="K280">
            <v>4.1821138021428501</v>
          </cell>
          <cell r="L280">
            <v>0</v>
          </cell>
          <cell r="M280">
            <v>4.1821138021428501</v>
          </cell>
          <cell r="N280">
            <v>4.1821138021428501</v>
          </cell>
          <cell r="O280">
            <v>0</v>
          </cell>
          <cell r="P280">
            <v>4.1821138021428501</v>
          </cell>
          <cell r="Q280" t="str">
            <v>YES</v>
          </cell>
          <cell r="R280" t="str">
            <v>NO</v>
          </cell>
          <cell r="S280" t="str">
            <v>NO</v>
          </cell>
          <cell r="T280" t="str">
            <v>YES</v>
          </cell>
        </row>
        <row r="281">
          <cell r="A281" t="str">
            <v>X196</v>
          </cell>
          <cell r="B281" t="str">
            <v>4. Other Operations</v>
          </cell>
          <cell r="C281" t="str">
            <v>Z-HUMRES</v>
          </cell>
          <cell r="D281" t="str">
            <v>14.03 HR</v>
          </cell>
          <cell r="E281">
            <v>0</v>
          </cell>
          <cell r="F281" t="str">
            <v xml:space="preserve">ELS versus items Specifically Funded by DoH </v>
          </cell>
          <cell r="G281">
            <v>5</v>
          </cell>
          <cell r="H281" t="str">
            <v>HR</v>
          </cell>
          <cell r="I281" t="str">
            <v>Other Approved Developments</v>
          </cell>
          <cell r="J281" t="str">
            <v>Payroll Compliance Unit</v>
          </cell>
          <cell r="K281">
            <v>0.7</v>
          </cell>
          <cell r="L281">
            <v>0</v>
          </cell>
          <cell r="M281">
            <v>0.7</v>
          </cell>
          <cell r="N281">
            <v>0.7</v>
          </cell>
          <cell r="O281">
            <v>0</v>
          </cell>
          <cell r="P281">
            <v>0.7</v>
          </cell>
          <cell r="Q281" t="str">
            <v>YES</v>
          </cell>
          <cell r="R281" t="str">
            <v>NO</v>
          </cell>
          <cell r="S281" t="str">
            <v>NO</v>
          </cell>
          <cell r="T281" t="str">
            <v>NO</v>
          </cell>
        </row>
        <row r="282">
          <cell r="A282" t="str">
            <v>X203</v>
          </cell>
          <cell r="B282" t="str">
            <v>4. Other Operations</v>
          </cell>
          <cell r="C282" t="str">
            <v>Z-HUMRES</v>
          </cell>
          <cell r="D282" t="str">
            <v>14.03 HR</v>
          </cell>
          <cell r="E282">
            <v>0</v>
          </cell>
          <cell r="F282" t="str">
            <v xml:space="preserve">ELS versus items Specifically Funded by DoH </v>
          </cell>
          <cell r="G282">
            <v>5</v>
          </cell>
          <cell r="H282" t="str">
            <v>HR</v>
          </cell>
          <cell r="I282" t="str">
            <v>Other Approved Developments</v>
          </cell>
          <cell r="J282" t="str">
            <v xml:space="preserve">HRSS- Winter Plan </v>
          </cell>
          <cell r="K282">
            <v>1.6974020000000001</v>
          </cell>
          <cell r="L282">
            <v>0</v>
          </cell>
          <cell r="M282">
            <v>1.6974020000000001</v>
          </cell>
          <cell r="N282">
            <v>1.6974020000000001</v>
          </cell>
          <cell r="O282">
            <v>0</v>
          </cell>
          <cell r="P282">
            <v>1.6974020000000001</v>
          </cell>
          <cell r="Q282" t="str">
            <v>NO</v>
          </cell>
          <cell r="R282" t="str">
            <v>NO</v>
          </cell>
          <cell r="S282" t="str">
            <v>NO</v>
          </cell>
          <cell r="T282" t="str">
            <v>NO</v>
          </cell>
        </row>
        <row r="283">
          <cell r="A283" t="str">
            <v>X206</v>
          </cell>
          <cell r="B283" t="str">
            <v>4. Other Operations</v>
          </cell>
          <cell r="C283" t="str">
            <v>Z-HUMRES</v>
          </cell>
          <cell r="D283" t="str">
            <v>14.03 HR</v>
          </cell>
          <cell r="E283">
            <v>0</v>
          </cell>
          <cell r="F283" t="str">
            <v xml:space="preserve">ELS versus items Specifically Funded by DoH </v>
          </cell>
          <cell r="G283">
            <v>5</v>
          </cell>
          <cell r="H283" t="str">
            <v>HR</v>
          </cell>
          <cell r="I283" t="str">
            <v>Other Approved Developments</v>
          </cell>
          <cell r="J283" t="str">
            <v>HR People Strategy- Various</v>
          </cell>
          <cell r="K283">
            <v>2.625</v>
          </cell>
          <cell r="L283">
            <v>0</v>
          </cell>
          <cell r="M283">
            <v>2.625</v>
          </cell>
          <cell r="N283">
            <v>2.625</v>
          </cell>
          <cell r="O283">
            <v>0</v>
          </cell>
          <cell r="P283">
            <v>2.625</v>
          </cell>
          <cell r="Q283" t="str">
            <v>NO</v>
          </cell>
          <cell r="R283" t="str">
            <v>NO</v>
          </cell>
          <cell r="S283" t="str">
            <v>NO</v>
          </cell>
          <cell r="T283" t="str">
            <v>NO</v>
          </cell>
        </row>
        <row r="284">
          <cell r="A284" t="str">
            <v>X215</v>
          </cell>
          <cell r="B284" t="str">
            <v>4. Other Operations</v>
          </cell>
          <cell r="C284" t="str">
            <v>Z-HUMRES</v>
          </cell>
          <cell r="D284" t="str">
            <v>14.03 HR</v>
          </cell>
          <cell r="E284">
            <v>0</v>
          </cell>
          <cell r="F284" t="str">
            <v xml:space="preserve">ELS versus items Specifically Funded by DoH </v>
          </cell>
          <cell r="G284">
            <v>5</v>
          </cell>
          <cell r="H284" t="str">
            <v>HR</v>
          </cell>
          <cell r="I284" t="str">
            <v>Other Approved Developments</v>
          </cell>
          <cell r="J284" t="str">
            <v>HRSS- Managed Service Provider</v>
          </cell>
          <cell r="K284">
            <v>13.70120213</v>
          </cell>
          <cell r="L284">
            <v>0</v>
          </cell>
          <cell r="M284">
            <v>13.70120213</v>
          </cell>
          <cell r="N284">
            <v>13.70120213</v>
          </cell>
          <cell r="O284">
            <v>0</v>
          </cell>
          <cell r="P284">
            <v>13.70120213</v>
          </cell>
          <cell r="Q284" t="str">
            <v>YES</v>
          </cell>
          <cell r="R284" t="str">
            <v>NO</v>
          </cell>
          <cell r="S284" t="str">
            <v>NO</v>
          </cell>
          <cell r="T284" t="str">
            <v>YES</v>
          </cell>
        </row>
        <row r="285">
          <cell r="A285" t="str">
            <v>X4012</v>
          </cell>
          <cell r="B285" t="str">
            <v>4. Other Operations</v>
          </cell>
          <cell r="C285" t="str">
            <v>Z-HUMRES</v>
          </cell>
          <cell r="D285" t="str">
            <v>14.03 HR</v>
          </cell>
          <cell r="E285">
            <v>0</v>
          </cell>
          <cell r="F285" t="str">
            <v xml:space="preserve">ELS versus items Specifically Funded by DoH </v>
          </cell>
          <cell r="G285">
            <v>9</v>
          </cell>
          <cell r="H285" t="str">
            <v>HR</v>
          </cell>
          <cell r="I285" t="str">
            <v>Pay Estimates</v>
          </cell>
          <cell r="J285" t="str">
            <v>Unfunded Pay</v>
          </cell>
          <cell r="K285">
            <v>0</v>
          </cell>
          <cell r="L285">
            <v>0</v>
          </cell>
          <cell r="M285">
            <v>0</v>
          </cell>
          <cell r="N285">
            <v>0</v>
          </cell>
          <cell r="O285">
            <v>0</v>
          </cell>
          <cell r="P285">
            <v>0</v>
          </cell>
          <cell r="Q285">
            <v>0</v>
          </cell>
          <cell r="R285">
            <v>0</v>
          </cell>
          <cell r="S285">
            <v>0</v>
          </cell>
          <cell r="T285">
            <v>0</v>
          </cell>
        </row>
        <row r="286">
          <cell r="A286" t="str">
            <v>X4013</v>
          </cell>
          <cell r="B286" t="str">
            <v>4. Other Operations</v>
          </cell>
          <cell r="C286" t="str">
            <v>Z-HUMRES</v>
          </cell>
          <cell r="D286" t="str">
            <v>14.03 HR</v>
          </cell>
          <cell r="E286">
            <v>0</v>
          </cell>
          <cell r="F286" t="str">
            <v xml:space="preserve">ELS versus items Specifically Funded by DoH </v>
          </cell>
          <cell r="G286">
            <v>9</v>
          </cell>
          <cell r="H286" t="str">
            <v>HR</v>
          </cell>
          <cell r="I286" t="str">
            <v>Pay Estimates</v>
          </cell>
          <cell r="J286" t="str">
            <v>Unfunded Pay</v>
          </cell>
          <cell r="K286">
            <v>0</v>
          </cell>
          <cell r="L286">
            <v>0</v>
          </cell>
          <cell r="M286">
            <v>0</v>
          </cell>
          <cell r="N286">
            <v>0</v>
          </cell>
          <cell r="O286">
            <v>0</v>
          </cell>
          <cell r="P286">
            <v>0</v>
          </cell>
          <cell r="Q286">
            <v>0</v>
          </cell>
          <cell r="R286">
            <v>0</v>
          </cell>
          <cell r="S286">
            <v>0</v>
          </cell>
          <cell r="T286">
            <v>0</v>
          </cell>
        </row>
        <row r="287">
          <cell r="A287" t="str">
            <v>X4014</v>
          </cell>
          <cell r="B287" t="str">
            <v>4. Other Operations</v>
          </cell>
          <cell r="C287" t="str">
            <v>Z-HUMRES</v>
          </cell>
          <cell r="D287" t="str">
            <v>14.03 HR</v>
          </cell>
          <cell r="E287">
            <v>0</v>
          </cell>
          <cell r="F287" t="str">
            <v xml:space="preserve">ELS versus items Specifically Funded by DoH </v>
          </cell>
          <cell r="G287">
            <v>9</v>
          </cell>
          <cell r="H287" t="str">
            <v>HR</v>
          </cell>
          <cell r="I287" t="str">
            <v>Pay Estimates</v>
          </cell>
          <cell r="J287" t="str">
            <v>Unfunded Pay</v>
          </cell>
          <cell r="K287">
            <v>0</v>
          </cell>
          <cell r="L287">
            <v>0</v>
          </cell>
          <cell r="M287">
            <v>0</v>
          </cell>
          <cell r="N287">
            <v>0</v>
          </cell>
          <cell r="O287">
            <v>0</v>
          </cell>
          <cell r="P287">
            <v>0</v>
          </cell>
          <cell r="Q287">
            <v>0</v>
          </cell>
          <cell r="R287">
            <v>0</v>
          </cell>
          <cell r="S287">
            <v>0</v>
          </cell>
          <cell r="T287">
            <v>0</v>
          </cell>
        </row>
        <row r="288">
          <cell r="A288" t="str">
            <v>X097</v>
          </cell>
          <cell r="B288" t="str">
            <v>4. Other Operations</v>
          </cell>
          <cell r="C288" t="str">
            <v>Z-HSEBRD</v>
          </cell>
          <cell r="D288" t="str">
            <v>14.04 Board of the HSE &amp; Office of the CEO</v>
          </cell>
          <cell r="E288">
            <v>0</v>
          </cell>
          <cell r="F288" t="str">
            <v xml:space="preserve">ELS versus items Specifically Funded by DoH </v>
          </cell>
          <cell r="G288">
            <v>6</v>
          </cell>
          <cell r="H288" t="str">
            <v>Board of the HSE &amp; Office of the CEO</v>
          </cell>
          <cell r="I288" t="str">
            <v>ELS</v>
          </cell>
          <cell r="J288" t="str">
            <v xml:space="preserve">ICT (€200k) &amp; EY Consultancy (€300k) </v>
          </cell>
          <cell r="K288">
            <v>0.5</v>
          </cell>
          <cell r="L288">
            <v>0</v>
          </cell>
          <cell r="M288">
            <v>0.5</v>
          </cell>
          <cell r="N288">
            <v>0.5</v>
          </cell>
          <cell r="O288">
            <v>0</v>
          </cell>
          <cell r="P288">
            <v>0.5</v>
          </cell>
          <cell r="Q288" t="str">
            <v>YES</v>
          </cell>
          <cell r="R288" t="str">
            <v>NO</v>
          </cell>
          <cell r="S288" t="str">
            <v>NO</v>
          </cell>
          <cell r="T288" t="str">
            <v>NO</v>
          </cell>
        </row>
        <row r="289">
          <cell r="A289" t="str">
            <v>X4015</v>
          </cell>
          <cell r="B289" t="str">
            <v>4. Other Operations</v>
          </cell>
          <cell r="C289" t="str">
            <v>Z-HSEBRD</v>
          </cell>
          <cell r="D289" t="str">
            <v>14.04 Board of the HSE &amp; Office of the CEO</v>
          </cell>
          <cell r="E289">
            <v>0</v>
          </cell>
          <cell r="F289" t="str">
            <v xml:space="preserve">ELS versus items Specifically Funded by DoH </v>
          </cell>
          <cell r="G289">
            <v>9</v>
          </cell>
          <cell r="H289" t="str">
            <v>Board of the HSE &amp; Office of the CEO</v>
          </cell>
          <cell r="I289" t="str">
            <v>Pay Estimates</v>
          </cell>
          <cell r="J289" t="str">
            <v>Unfunded Pay</v>
          </cell>
          <cell r="K289">
            <v>0</v>
          </cell>
          <cell r="L289">
            <v>0</v>
          </cell>
          <cell r="M289">
            <v>0</v>
          </cell>
          <cell r="N289">
            <v>0</v>
          </cell>
          <cell r="O289">
            <v>0</v>
          </cell>
          <cell r="P289">
            <v>0</v>
          </cell>
          <cell r="Q289">
            <v>0</v>
          </cell>
          <cell r="R289">
            <v>0</v>
          </cell>
          <cell r="S289">
            <v>0</v>
          </cell>
          <cell r="T289">
            <v>0</v>
          </cell>
        </row>
        <row r="290">
          <cell r="A290" t="str">
            <v>X4016</v>
          </cell>
          <cell r="B290" t="str">
            <v>4. Other Operations</v>
          </cell>
          <cell r="C290" t="str">
            <v>Z-HSEBRD</v>
          </cell>
          <cell r="D290" t="str">
            <v>14.04 Board of the HSE &amp; Office of the CEO</v>
          </cell>
          <cell r="E290">
            <v>0</v>
          </cell>
          <cell r="F290" t="str">
            <v xml:space="preserve">ELS versus items Specifically Funded by DoH </v>
          </cell>
          <cell r="G290">
            <v>9</v>
          </cell>
          <cell r="H290" t="str">
            <v>Board of the HSE &amp; Office of the CEO</v>
          </cell>
          <cell r="I290" t="str">
            <v>Pay Estimates</v>
          </cell>
          <cell r="J290" t="str">
            <v>Unfunded Pay</v>
          </cell>
          <cell r="K290">
            <v>0</v>
          </cell>
          <cell r="L290">
            <v>0</v>
          </cell>
          <cell r="M290">
            <v>0</v>
          </cell>
          <cell r="N290">
            <v>0</v>
          </cell>
          <cell r="O290">
            <v>0</v>
          </cell>
          <cell r="P290">
            <v>0</v>
          </cell>
          <cell r="Q290">
            <v>0</v>
          </cell>
          <cell r="R290">
            <v>0</v>
          </cell>
          <cell r="S290">
            <v>0</v>
          </cell>
          <cell r="T290">
            <v>0</v>
          </cell>
        </row>
        <row r="291">
          <cell r="A291" t="str">
            <v>X4017</v>
          </cell>
          <cell r="B291" t="str">
            <v>4. Other Operations</v>
          </cell>
          <cell r="C291" t="str">
            <v>Z-HSEBRD</v>
          </cell>
          <cell r="D291" t="str">
            <v>14.04 Board of the HSE &amp; Office of the CEO</v>
          </cell>
          <cell r="E291">
            <v>0</v>
          </cell>
          <cell r="F291" t="str">
            <v xml:space="preserve">ELS versus items Specifically Funded by DoH </v>
          </cell>
          <cell r="G291">
            <v>9</v>
          </cell>
          <cell r="H291" t="str">
            <v>Board of the HSE &amp; Office of the CEO</v>
          </cell>
          <cell r="I291" t="str">
            <v>Pay Estimates</v>
          </cell>
          <cell r="J291" t="str">
            <v>Unfunded Pay</v>
          </cell>
          <cell r="K291">
            <v>0</v>
          </cell>
          <cell r="L291">
            <v>0</v>
          </cell>
          <cell r="M291">
            <v>0</v>
          </cell>
          <cell r="N291">
            <v>0</v>
          </cell>
          <cell r="O291">
            <v>0</v>
          </cell>
          <cell r="P291">
            <v>0</v>
          </cell>
          <cell r="Q291">
            <v>0</v>
          </cell>
          <cell r="R291">
            <v>0</v>
          </cell>
          <cell r="S291">
            <v>0</v>
          </cell>
          <cell r="T291">
            <v>0</v>
          </cell>
        </row>
        <row r="292">
          <cell r="A292" t="str">
            <v>X201</v>
          </cell>
          <cell r="B292" t="str">
            <v>4. Other Operations</v>
          </cell>
          <cell r="C292" t="str">
            <v>Z-LEGAL</v>
          </cell>
          <cell r="D292" t="str">
            <v>14.06 Legal</v>
          </cell>
          <cell r="E292">
            <v>0</v>
          </cell>
          <cell r="F292" t="str">
            <v xml:space="preserve">ELS versus items Specifically Funded by DoH </v>
          </cell>
          <cell r="G292">
            <v>5</v>
          </cell>
          <cell r="H292" t="str">
            <v>Legal</v>
          </cell>
          <cell r="I292" t="str">
            <v>Other Approved Developments</v>
          </cell>
          <cell r="J292" t="str">
            <v>TOTAL ESTIMATED COST</v>
          </cell>
          <cell r="K292">
            <v>1.5</v>
          </cell>
          <cell r="L292">
            <v>0</v>
          </cell>
          <cell r="M292">
            <v>1.5</v>
          </cell>
          <cell r="N292">
            <v>1.5</v>
          </cell>
          <cell r="O292">
            <v>0</v>
          </cell>
          <cell r="P292">
            <v>1.5</v>
          </cell>
          <cell r="Q292" t="str">
            <v>NO</v>
          </cell>
          <cell r="R292" t="str">
            <v>NO</v>
          </cell>
          <cell r="S292" t="str">
            <v>NO</v>
          </cell>
          <cell r="T292" t="str">
            <v>NO</v>
          </cell>
        </row>
        <row r="293">
          <cell r="A293" t="str">
            <v>X4018</v>
          </cell>
          <cell r="B293" t="str">
            <v>4. Other Operations</v>
          </cell>
          <cell r="C293" t="str">
            <v>Z-LEGAL</v>
          </cell>
          <cell r="D293" t="str">
            <v>14.06 Legal</v>
          </cell>
          <cell r="E293">
            <v>0</v>
          </cell>
          <cell r="F293" t="str">
            <v xml:space="preserve">ELS versus items Specifically Funded by DoH </v>
          </cell>
          <cell r="G293">
            <v>9</v>
          </cell>
          <cell r="H293" t="str">
            <v>Legal</v>
          </cell>
          <cell r="I293" t="str">
            <v>Pay Estimates</v>
          </cell>
          <cell r="J293" t="str">
            <v>Unfunded Pay</v>
          </cell>
          <cell r="K293">
            <v>0</v>
          </cell>
          <cell r="L293">
            <v>0</v>
          </cell>
          <cell r="M293">
            <v>0</v>
          </cell>
          <cell r="N293">
            <v>0</v>
          </cell>
          <cell r="O293">
            <v>0</v>
          </cell>
          <cell r="P293">
            <v>0</v>
          </cell>
          <cell r="Q293">
            <v>0</v>
          </cell>
          <cell r="R293">
            <v>0</v>
          </cell>
          <cell r="S293">
            <v>0</v>
          </cell>
          <cell r="T293">
            <v>0</v>
          </cell>
        </row>
        <row r="294">
          <cell r="A294" t="str">
            <v>X4019</v>
          </cell>
          <cell r="B294" t="str">
            <v>4. Other Operations</v>
          </cell>
          <cell r="C294" t="str">
            <v>Z-LEGAL</v>
          </cell>
          <cell r="D294" t="str">
            <v>14.06 Legal</v>
          </cell>
          <cell r="E294">
            <v>0</v>
          </cell>
          <cell r="F294" t="str">
            <v xml:space="preserve">ELS versus items Specifically Funded by DoH </v>
          </cell>
          <cell r="G294">
            <v>9</v>
          </cell>
          <cell r="H294" t="str">
            <v>Legal</v>
          </cell>
          <cell r="I294" t="str">
            <v>Pay Estimates</v>
          </cell>
          <cell r="J294" t="str">
            <v>Unfunded Pay</v>
          </cell>
          <cell r="K294">
            <v>0</v>
          </cell>
          <cell r="L294">
            <v>0</v>
          </cell>
          <cell r="M294">
            <v>0</v>
          </cell>
          <cell r="N294">
            <v>0</v>
          </cell>
          <cell r="O294">
            <v>0</v>
          </cell>
          <cell r="P294">
            <v>0</v>
          </cell>
          <cell r="Q294">
            <v>0</v>
          </cell>
          <cell r="R294">
            <v>0</v>
          </cell>
          <cell r="S294">
            <v>0</v>
          </cell>
          <cell r="T294">
            <v>0</v>
          </cell>
        </row>
        <row r="295">
          <cell r="A295" t="str">
            <v>X4020</v>
          </cell>
          <cell r="B295" t="str">
            <v>4. Other Operations</v>
          </cell>
          <cell r="C295" t="str">
            <v>Z-LEGAL</v>
          </cell>
          <cell r="D295" t="str">
            <v>14.06 Legal</v>
          </cell>
          <cell r="E295">
            <v>0</v>
          </cell>
          <cell r="F295" t="str">
            <v xml:space="preserve">ELS versus items Specifically Funded by DoH </v>
          </cell>
          <cell r="G295">
            <v>9</v>
          </cell>
          <cell r="H295" t="str">
            <v>Legal</v>
          </cell>
          <cell r="I295" t="str">
            <v>Pay Estimates</v>
          </cell>
          <cell r="J295" t="str">
            <v>Unfunded Pay</v>
          </cell>
          <cell r="K295">
            <v>0</v>
          </cell>
          <cell r="L295">
            <v>0</v>
          </cell>
          <cell r="M295">
            <v>0</v>
          </cell>
          <cell r="N295">
            <v>0</v>
          </cell>
          <cell r="O295">
            <v>0</v>
          </cell>
          <cell r="P295">
            <v>0</v>
          </cell>
          <cell r="Q295">
            <v>0</v>
          </cell>
          <cell r="R295">
            <v>0</v>
          </cell>
          <cell r="S295">
            <v>0</v>
          </cell>
          <cell r="T295">
            <v>0</v>
          </cell>
        </row>
        <row r="296">
          <cell r="A296" t="str">
            <v>X028</v>
          </cell>
          <cell r="B296" t="str">
            <v>4. Other Operations</v>
          </cell>
          <cell r="C296" t="str">
            <v>Z-DDG</v>
          </cell>
          <cell r="D296" t="str">
            <v>14.07 Office of the COO &amp; Office of the CSO</v>
          </cell>
          <cell r="E296">
            <v>0</v>
          </cell>
          <cell r="F296" t="str">
            <v xml:space="preserve">ELS versus items Specifically Funded by DoH </v>
          </cell>
          <cell r="G296">
            <v>6</v>
          </cell>
          <cell r="H296" t="str">
            <v>Office of the COO &amp; Office of the CSO</v>
          </cell>
          <cell r="I296" t="str">
            <v>ELS</v>
          </cell>
          <cell r="J296" t="str">
            <v>Corporate Reporting - Training and IT equipment required to support ongoing operations.</v>
          </cell>
          <cell r="K296">
            <v>1E-3</v>
          </cell>
          <cell r="L296">
            <v>0</v>
          </cell>
          <cell r="M296">
            <v>1E-3</v>
          </cell>
          <cell r="N296">
            <v>1E-3</v>
          </cell>
          <cell r="O296">
            <v>0</v>
          </cell>
          <cell r="P296">
            <v>1E-3</v>
          </cell>
          <cell r="Q296" t="str">
            <v>NO</v>
          </cell>
          <cell r="R296" t="str">
            <v>NO</v>
          </cell>
          <cell r="S296" t="str">
            <v>NO</v>
          </cell>
          <cell r="T296" t="str">
            <v>NO</v>
          </cell>
        </row>
        <row r="297">
          <cell r="A297" t="str">
            <v>X030</v>
          </cell>
          <cell r="B297" t="str">
            <v>4. Other Operations</v>
          </cell>
          <cell r="C297" t="str">
            <v>Z-DDG</v>
          </cell>
          <cell r="D297" t="str">
            <v>14.07 Office of the COO &amp; Office of the CSO</v>
          </cell>
          <cell r="E297">
            <v>0</v>
          </cell>
          <cell r="F297" t="str">
            <v xml:space="preserve">ELS versus items Specifically Funded by DoH </v>
          </cell>
          <cell r="G297">
            <v>6</v>
          </cell>
          <cell r="H297" t="str">
            <v>Office of the COO &amp; Office of the CSO</v>
          </cell>
          <cell r="I297" t="str">
            <v>ELS</v>
          </cell>
          <cell r="J297" t="str">
            <v>SDU - Office Expenses</v>
          </cell>
          <cell r="K297">
            <v>1.2E-2</v>
          </cell>
          <cell r="L297">
            <v>0</v>
          </cell>
          <cell r="M297">
            <v>1.2E-2</v>
          </cell>
          <cell r="N297">
            <v>1.2E-2</v>
          </cell>
          <cell r="O297">
            <v>0</v>
          </cell>
          <cell r="P297">
            <v>1.2E-2</v>
          </cell>
          <cell r="Q297" t="str">
            <v>NO</v>
          </cell>
          <cell r="R297" t="str">
            <v>NO</v>
          </cell>
          <cell r="S297" t="str">
            <v>NO</v>
          </cell>
          <cell r="T297" t="str">
            <v>NO</v>
          </cell>
        </row>
        <row r="298">
          <cell r="A298" t="str">
            <v>X035</v>
          </cell>
          <cell r="B298" t="str">
            <v>4. Other Operations</v>
          </cell>
          <cell r="C298" t="str">
            <v>Z-DDG</v>
          </cell>
          <cell r="D298" t="str">
            <v>14.07 Office of the COO &amp; Office of the CSO</v>
          </cell>
          <cell r="E298">
            <v>0</v>
          </cell>
          <cell r="F298" t="str">
            <v xml:space="preserve">ELS versus items Specifically Funded by DoH </v>
          </cell>
          <cell r="G298">
            <v>6</v>
          </cell>
          <cell r="H298" t="str">
            <v>Office of the COO &amp; Office of the CSO</v>
          </cell>
          <cell r="I298" t="str">
            <v>ELS</v>
          </cell>
          <cell r="J298" t="str">
            <v>SDU - Education &amp; Training</v>
          </cell>
          <cell r="K298">
            <v>0.02</v>
          </cell>
          <cell r="L298">
            <v>0</v>
          </cell>
          <cell r="M298">
            <v>0.02</v>
          </cell>
          <cell r="N298">
            <v>0.02</v>
          </cell>
          <cell r="O298">
            <v>0</v>
          </cell>
          <cell r="P298">
            <v>0.02</v>
          </cell>
          <cell r="Q298" t="str">
            <v>NO</v>
          </cell>
          <cell r="R298" t="str">
            <v>NO</v>
          </cell>
          <cell r="S298" t="str">
            <v>NO</v>
          </cell>
          <cell r="T298" t="str">
            <v>NO</v>
          </cell>
        </row>
        <row r="299">
          <cell r="A299" t="str">
            <v>X042</v>
          </cell>
          <cell r="B299" t="str">
            <v>4. Other Operations</v>
          </cell>
          <cell r="C299" t="str">
            <v>Z-DDG</v>
          </cell>
          <cell r="D299" t="str">
            <v>14.07 Office of the COO &amp; Office of the CSO</v>
          </cell>
          <cell r="E299">
            <v>0</v>
          </cell>
          <cell r="F299" t="str">
            <v xml:space="preserve">ELS versus items Specifically Funded by DoH </v>
          </cell>
          <cell r="G299">
            <v>6</v>
          </cell>
          <cell r="H299" t="str">
            <v>Office of the COO &amp; Office of the CSO</v>
          </cell>
          <cell r="I299" t="str">
            <v>ELS</v>
          </cell>
          <cell r="J299" t="str">
            <v>SDU - Travel &amp; Subsistence [reinstated to 2020 budget]</v>
          </cell>
          <cell r="K299">
            <v>3.5000000000000003E-2</v>
          </cell>
          <cell r="L299">
            <v>0</v>
          </cell>
          <cell r="M299">
            <v>3.5000000000000003E-2</v>
          </cell>
          <cell r="N299">
            <v>3.5000000000000003E-2</v>
          </cell>
          <cell r="O299">
            <v>0</v>
          </cell>
          <cell r="P299">
            <v>3.5000000000000003E-2</v>
          </cell>
          <cell r="Q299" t="str">
            <v>NO</v>
          </cell>
          <cell r="R299" t="str">
            <v>NO</v>
          </cell>
          <cell r="S299" t="str">
            <v>NO</v>
          </cell>
          <cell r="T299" t="str">
            <v>NO</v>
          </cell>
        </row>
        <row r="300">
          <cell r="A300" t="str">
            <v>X050</v>
          </cell>
          <cell r="B300" t="str">
            <v>4. Other Operations</v>
          </cell>
          <cell r="C300" t="str">
            <v>Z-DDG</v>
          </cell>
          <cell r="D300" t="str">
            <v>14.07 Office of the COO &amp; Office of the CSO</v>
          </cell>
          <cell r="E300">
            <v>0</v>
          </cell>
          <cell r="F300" t="str">
            <v xml:space="preserve">ELS versus items Specifically Funded by DoH </v>
          </cell>
          <cell r="G300">
            <v>6</v>
          </cell>
          <cell r="H300" t="str">
            <v>Office of the COO &amp; Office of the CSO</v>
          </cell>
          <cell r="I300" t="str">
            <v>ELS</v>
          </cell>
          <cell r="J300" t="str">
            <v>SDU - Service Specific Pay Cost Pressures - Gr VII Tech Support</v>
          </cell>
          <cell r="K300">
            <v>6.2E-2</v>
          </cell>
          <cell r="L300">
            <v>0</v>
          </cell>
          <cell r="M300">
            <v>6.2E-2</v>
          </cell>
          <cell r="N300">
            <v>6.2E-2</v>
          </cell>
          <cell r="O300">
            <v>0</v>
          </cell>
          <cell r="P300">
            <v>6.2E-2</v>
          </cell>
          <cell r="Q300" t="str">
            <v>NO</v>
          </cell>
          <cell r="R300" t="str">
            <v>NO</v>
          </cell>
          <cell r="S300" t="str">
            <v>NO</v>
          </cell>
          <cell r="T300" t="str">
            <v>NO</v>
          </cell>
        </row>
        <row r="301">
          <cell r="A301" t="str">
            <v>X083</v>
          </cell>
          <cell r="B301" t="str">
            <v>4. Other Operations</v>
          </cell>
          <cell r="C301" t="str">
            <v>Z-DDG</v>
          </cell>
          <cell r="D301" t="str">
            <v>14.07 Office of the COO &amp; Office of the CSO</v>
          </cell>
          <cell r="E301">
            <v>0</v>
          </cell>
          <cell r="F301" t="str">
            <v xml:space="preserve">ELS versus items Specifically Funded by DoH </v>
          </cell>
          <cell r="G301">
            <v>6</v>
          </cell>
          <cell r="H301" t="str">
            <v>Office of the COO &amp; Office of the CSO</v>
          </cell>
          <cell r="I301" t="str">
            <v>ELS</v>
          </cell>
          <cell r="J301" t="str">
            <v>SDU - Service Specific Pay Cost Pressures - Data Team</v>
          </cell>
          <cell r="K301">
            <v>0.28832370341162911</v>
          </cell>
          <cell r="L301">
            <v>0</v>
          </cell>
          <cell r="M301">
            <v>0.28832370341162911</v>
          </cell>
          <cell r="N301">
            <v>0.28832370341162911</v>
          </cell>
          <cell r="O301">
            <v>0</v>
          </cell>
          <cell r="P301">
            <v>0.28832370341162911</v>
          </cell>
          <cell r="Q301" t="str">
            <v>NO</v>
          </cell>
          <cell r="R301" t="str">
            <v>NO</v>
          </cell>
          <cell r="S301" t="str">
            <v>NO</v>
          </cell>
          <cell r="T301" t="str">
            <v>NO</v>
          </cell>
        </row>
        <row r="302">
          <cell r="A302" t="str">
            <v>X113</v>
          </cell>
          <cell r="B302" t="str">
            <v>4. Other Operations</v>
          </cell>
          <cell r="C302" t="str">
            <v>Z-DDG</v>
          </cell>
          <cell r="D302" t="str">
            <v>14.07 Office of the COO &amp; Office of the CSO</v>
          </cell>
          <cell r="E302">
            <v>0</v>
          </cell>
          <cell r="F302" t="str">
            <v xml:space="preserve">ELS versus items Specifically Funded by DoH </v>
          </cell>
          <cell r="G302">
            <v>6</v>
          </cell>
          <cell r="H302" t="str">
            <v>Office of the COO &amp; Office of the CSO</v>
          </cell>
          <cell r="I302" t="str">
            <v>ELS</v>
          </cell>
          <cell r="J302" t="str">
            <v>Additional roles to support Office of the National Director for Operational Integration and Performance.</v>
          </cell>
          <cell r="K302">
            <v>0.81496606000000016</v>
          </cell>
          <cell r="L302">
            <v>0</v>
          </cell>
          <cell r="M302">
            <v>0.81496606000000016</v>
          </cell>
          <cell r="N302">
            <v>0.81496606000000016</v>
          </cell>
          <cell r="O302">
            <v>0</v>
          </cell>
          <cell r="P302">
            <v>0.81496606000000016</v>
          </cell>
          <cell r="Q302" t="str">
            <v>NO</v>
          </cell>
          <cell r="R302" t="str">
            <v>NO</v>
          </cell>
          <cell r="S302" t="str">
            <v>NO</v>
          </cell>
          <cell r="T302" t="str">
            <v>NO</v>
          </cell>
        </row>
        <row r="303">
          <cell r="A303" t="str">
            <v>X141</v>
          </cell>
          <cell r="B303" t="str">
            <v>4. Other Operations</v>
          </cell>
          <cell r="C303" t="str">
            <v>Z-DDG</v>
          </cell>
          <cell r="D303" t="str">
            <v>14.07 Office of the COO &amp; Office of the CSO</v>
          </cell>
          <cell r="E303">
            <v>0</v>
          </cell>
          <cell r="F303" t="str">
            <v xml:space="preserve">ELS versus items Specifically Funded by DoH </v>
          </cell>
          <cell r="G303">
            <v>6</v>
          </cell>
          <cell r="H303" t="str">
            <v>Office of the COO &amp; Office of the CSO</v>
          </cell>
          <cell r="I303" t="str">
            <v>ELS</v>
          </cell>
          <cell r="J303" t="str">
            <v>Consultancy expenditure to support Projects under the remit of the National Director for Operational Integration and Performance. 2021 spend currently unfunded and awaiting budget allocation from COO.</v>
          </cell>
          <cell r="K303">
            <v>2.4151579999999999</v>
          </cell>
          <cell r="L303">
            <v>0</v>
          </cell>
          <cell r="M303">
            <v>2.4151579999999999</v>
          </cell>
          <cell r="N303">
            <v>2.4151579999999999</v>
          </cell>
          <cell r="O303">
            <v>0</v>
          </cell>
          <cell r="P303">
            <v>2.4151579999999999</v>
          </cell>
          <cell r="Q303" t="str">
            <v>YES</v>
          </cell>
          <cell r="R303" t="str">
            <v>NO</v>
          </cell>
          <cell r="S303" t="str">
            <v>NO</v>
          </cell>
          <cell r="T303" t="str">
            <v>YES</v>
          </cell>
        </row>
        <row r="304">
          <cell r="A304" t="str">
            <v>X4021</v>
          </cell>
          <cell r="B304" t="str">
            <v>4. Other Operations</v>
          </cell>
          <cell r="C304" t="str">
            <v>Z-DDG</v>
          </cell>
          <cell r="D304" t="str">
            <v>14.07 Office of the COO &amp; Office of the CSO</v>
          </cell>
          <cell r="E304">
            <v>0</v>
          </cell>
          <cell r="F304" t="str">
            <v xml:space="preserve">ELS versus items Specifically Funded by DoH </v>
          </cell>
          <cell r="G304">
            <v>9</v>
          </cell>
          <cell r="H304" t="str">
            <v>Office of the COO &amp; Office of the CSO</v>
          </cell>
          <cell r="I304" t="str">
            <v>Pay Estimates</v>
          </cell>
          <cell r="J304" t="str">
            <v>Unfunded Pay</v>
          </cell>
          <cell r="K304">
            <v>0</v>
          </cell>
          <cell r="L304">
            <v>0</v>
          </cell>
          <cell r="M304">
            <v>0</v>
          </cell>
          <cell r="N304">
            <v>0</v>
          </cell>
          <cell r="O304">
            <v>0</v>
          </cell>
          <cell r="P304">
            <v>0</v>
          </cell>
          <cell r="Q304">
            <v>0</v>
          </cell>
          <cell r="R304">
            <v>0</v>
          </cell>
          <cell r="S304">
            <v>0</v>
          </cell>
          <cell r="T304">
            <v>0</v>
          </cell>
        </row>
        <row r="305">
          <cell r="A305" t="str">
            <v>X4022</v>
          </cell>
          <cell r="B305" t="str">
            <v>4. Other Operations</v>
          </cell>
          <cell r="C305" t="str">
            <v>Z-DDG</v>
          </cell>
          <cell r="D305" t="str">
            <v>14.07 Office of the COO &amp; Office of the CSO</v>
          </cell>
          <cell r="E305">
            <v>0</v>
          </cell>
          <cell r="F305" t="str">
            <v xml:space="preserve">ELS versus items Specifically Funded by DoH </v>
          </cell>
          <cell r="G305">
            <v>9</v>
          </cell>
          <cell r="H305" t="str">
            <v>Office of the COO &amp; Office of the CSO</v>
          </cell>
          <cell r="I305" t="str">
            <v>Pay Estimates</v>
          </cell>
          <cell r="J305" t="str">
            <v>Unfunded Pay</v>
          </cell>
          <cell r="K305">
            <v>0</v>
          </cell>
          <cell r="L305">
            <v>0</v>
          </cell>
          <cell r="M305">
            <v>0</v>
          </cell>
          <cell r="N305">
            <v>0</v>
          </cell>
          <cell r="O305">
            <v>0</v>
          </cell>
          <cell r="P305">
            <v>0</v>
          </cell>
          <cell r="Q305">
            <v>0</v>
          </cell>
          <cell r="R305">
            <v>0</v>
          </cell>
          <cell r="S305">
            <v>0</v>
          </cell>
          <cell r="T305">
            <v>0</v>
          </cell>
        </row>
        <row r="306">
          <cell r="A306" t="str">
            <v>X4023</v>
          </cell>
          <cell r="B306" t="str">
            <v>4. Other Operations</v>
          </cell>
          <cell r="C306" t="str">
            <v>Z-DDG</v>
          </cell>
          <cell r="D306" t="str">
            <v>14.07 Office of the COO &amp; Office of the CSO</v>
          </cell>
          <cell r="E306">
            <v>0</v>
          </cell>
          <cell r="F306" t="str">
            <v xml:space="preserve">ELS versus items Specifically Funded by DoH </v>
          </cell>
          <cell r="G306">
            <v>9</v>
          </cell>
          <cell r="H306" t="str">
            <v>Office of the COO &amp; Office of the CSO</v>
          </cell>
          <cell r="I306" t="str">
            <v>Pay Estimates</v>
          </cell>
          <cell r="J306" t="str">
            <v>Unfunded Pay</v>
          </cell>
          <cell r="K306">
            <v>0</v>
          </cell>
          <cell r="L306">
            <v>0</v>
          </cell>
          <cell r="M306">
            <v>0</v>
          </cell>
          <cell r="N306">
            <v>0</v>
          </cell>
          <cell r="O306">
            <v>0</v>
          </cell>
          <cell r="P306">
            <v>0</v>
          </cell>
          <cell r="Q306">
            <v>0</v>
          </cell>
          <cell r="R306">
            <v>0</v>
          </cell>
          <cell r="S306">
            <v>0</v>
          </cell>
          <cell r="T306">
            <v>0</v>
          </cell>
        </row>
        <row r="307">
          <cell r="A307" t="str">
            <v>X045</v>
          </cell>
          <cell r="B307" t="str">
            <v>4. Other Operations</v>
          </cell>
          <cell r="C307" t="str">
            <v>Z-COMP</v>
          </cell>
          <cell r="D307" t="str">
            <v>14.08 Compliance</v>
          </cell>
          <cell r="E307">
            <v>0</v>
          </cell>
          <cell r="F307" t="str">
            <v xml:space="preserve">ELS versus items Specifically Funded by DoH </v>
          </cell>
          <cell r="G307">
            <v>6</v>
          </cell>
          <cell r="H307" t="str">
            <v>Compliance</v>
          </cell>
          <cell r="I307" t="str">
            <v>ELS</v>
          </cell>
          <cell r="J307" t="str">
            <v xml:space="preserve">Compliance Initiatives - Shared Services </v>
          </cell>
          <cell r="K307">
            <v>0.05</v>
          </cell>
          <cell r="L307">
            <v>0</v>
          </cell>
          <cell r="M307">
            <v>0.05</v>
          </cell>
          <cell r="N307">
            <v>0.05</v>
          </cell>
          <cell r="O307">
            <v>0</v>
          </cell>
          <cell r="P307">
            <v>0.05</v>
          </cell>
          <cell r="Q307" t="str">
            <v>YES</v>
          </cell>
          <cell r="R307" t="str">
            <v>NO</v>
          </cell>
          <cell r="S307" t="str">
            <v>NO</v>
          </cell>
          <cell r="T307" t="str">
            <v>YES</v>
          </cell>
        </row>
        <row r="308">
          <cell r="A308" t="str">
            <v>X4024</v>
          </cell>
          <cell r="B308" t="str">
            <v>4. Other Operations</v>
          </cell>
          <cell r="C308" t="str">
            <v>Z-COMP</v>
          </cell>
          <cell r="D308" t="str">
            <v>14.08 Compliance</v>
          </cell>
          <cell r="E308">
            <v>0</v>
          </cell>
          <cell r="F308" t="str">
            <v xml:space="preserve">ELS versus items Specifically Funded by DoH </v>
          </cell>
          <cell r="G308">
            <v>9</v>
          </cell>
          <cell r="H308" t="str">
            <v>Compliance</v>
          </cell>
          <cell r="I308" t="str">
            <v>Pay Estimates</v>
          </cell>
          <cell r="J308" t="str">
            <v>Unfunded Pay</v>
          </cell>
          <cell r="K308">
            <v>0</v>
          </cell>
          <cell r="L308">
            <v>0</v>
          </cell>
          <cell r="M308">
            <v>0</v>
          </cell>
          <cell r="N308">
            <v>0</v>
          </cell>
          <cell r="O308">
            <v>0</v>
          </cell>
          <cell r="P308">
            <v>0</v>
          </cell>
          <cell r="Q308">
            <v>0</v>
          </cell>
          <cell r="R308">
            <v>0</v>
          </cell>
          <cell r="S308">
            <v>0</v>
          </cell>
          <cell r="T308">
            <v>0</v>
          </cell>
        </row>
        <row r="309">
          <cell r="A309" t="str">
            <v>X4025</v>
          </cell>
          <cell r="B309" t="str">
            <v>4. Other Operations</v>
          </cell>
          <cell r="C309" t="str">
            <v>Z-COMP</v>
          </cell>
          <cell r="D309" t="str">
            <v>14.08 Compliance</v>
          </cell>
          <cell r="E309">
            <v>0</v>
          </cell>
          <cell r="F309" t="str">
            <v xml:space="preserve">ELS versus items Specifically Funded by DoH </v>
          </cell>
          <cell r="G309">
            <v>9</v>
          </cell>
          <cell r="H309" t="str">
            <v>Compliance</v>
          </cell>
          <cell r="I309" t="str">
            <v>Pay Estimates</v>
          </cell>
          <cell r="J309" t="str">
            <v>Unfunded Pay</v>
          </cell>
          <cell r="K309">
            <v>0</v>
          </cell>
          <cell r="L309">
            <v>0</v>
          </cell>
          <cell r="M309">
            <v>0</v>
          </cell>
          <cell r="N309">
            <v>0</v>
          </cell>
          <cell r="O309">
            <v>0</v>
          </cell>
          <cell r="P309">
            <v>0</v>
          </cell>
          <cell r="Q309">
            <v>0</v>
          </cell>
          <cell r="R309">
            <v>0</v>
          </cell>
          <cell r="S309">
            <v>0</v>
          </cell>
          <cell r="T309">
            <v>0</v>
          </cell>
        </row>
        <row r="310">
          <cell r="A310" t="str">
            <v>X4026</v>
          </cell>
          <cell r="B310" t="str">
            <v>4. Other Operations</v>
          </cell>
          <cell r="C310" t="str">
            <v>Z-COMP</v>
          </cell>
          <cell r="D310" t="str">
            <v>14.08 Compliance</v>
          </cell>
          <cell r="E310">
            <v>0</v>
          </cell>
          <cell r="F310" t="str">
            <v xml:space="preserve">ELS versus items Specifically Funded by DoH </v>
          </cell>
          <cell r="G310">
            <v>9</v>
          </cell>
          <cell r="H310" t="str">
            <v>Compliance</v>
          </cell>
          <cell r="I310" t="str">
            <v>Pay Estimates</v>
          </cell>
          <cell r="J310" t="str">
            <v>Unfunded Pay</v>
          </cell>
          <cell r="K310">
            <v>0</v>
          </cell>
          <cell r="L310">
            <v>0</v>
          </cell>
          <cell r="M310">
            <v>0</v>
          </cell>
          <cell r="N310">
            <v>0</v>
          </cell>
          <cell r="O310">
            <v>0</v>
          </cell>
          <cell r="P310">
            <v>0</v>
          </cell>
          <cell r="Q310">
            <v>0</v>
          </cell>
          <cell r="R310">
            <v>0</v>
          </cell>
          <cell r="S310">
            <v>0</v>
          </cell>
          <cell r="T310">
            <v>0</v>
          </cell>
        </row>
        <row r="311">
          <cell r="A311" t="str">
            <v>X026</v>
          </cell>
          <cell r="B311" t="str">
            <v>4. Other Operations</v>
          </cell>
          <cell r="C311" t="str">
            <v>Z-COMMS</v>
          </cell>
          <cell r="D311" t="str">
            <v>14.09 Comm</v>
          </cell>
          <cell r="E311">
            <v>0</v>
          </cell>
          <cell r="F311" t="str">
            <v xml:space="preserve">ELS versus items Specifically Funded by DoH </v>
          </cell>
          <cell r="G311">
            <v>6</v>
          </cell>
          <cell r="H311" t="str">
            <v>Communications</v>
          </cell>
          <cell r="I311" t="str">
            <v>ELS</v>
          </cell>
          <cell r="J311" t="str">
            <v>Digital staff costs</v>
          </cell>
          <cell r="K311">
            <v>-0.11280500000000004</v>
          </cell>
          <cell r="L311">
            <v>0</v>
          </cell>
          <cell r="M311">
            <v>-0.11280500000000004</v>
          </cell>
          <cell r="N311">
            <v>-0.11280500000000004</v>
          </cell>
          <cell r="O311">
            <v>0</v>
          </cell>
          <cell r="P311">
            <v>-0.11280500000000004</v>
          </cell>
          <cell r="Q311">
            <v>0</v>
          </cell>
          <cell r="R311">
            <v>0</v>
          </cell>
          <cell r="S311">
            <v>0</v>
          </cell>
          <cell r="T311">
            <v>0</v>
          </cell>
        </row>
        <row r="312">
          <cell r="A312" t="str">
            <v>X027</v>
          </cell>
          <cell r="B312" t="str">
            <v>4. Other Operations</v>
          </cell>
          <cell r="C312" t="str">
            <v>Z-COMMS</v>
          </cell>
          <cell r="D312" t="str">
            <v>14.09 Comm</v>
          </cell>
          <cell r="E312">
            <v>0</v>
          </cell>
          <cell r="F312" t="str">
            <v xml:space="preserve">ELS versus items Specifically Funded by DoH </v>
          </cell>
          <cell r="G312">
            <v>6</v>
          </cell>
          <cell r="H312" t="str">
            <v>Communications</v>
          </cell>
          <cell r="I312" t="str">
            <v>ELS</v>
          </cell>
          <cell r="J312" t="str">
            <v>HSElive operational costs</v>
          </cell>
          <cell r="K312">
            <v>-4.8188000000000564E-2</v>
          </cell>
          <cell r="L312">
            <v>0</v>
          </cell>
          <cell r="M312">
            <v>-4.8188000000000564E-2</v>
          </cell>
          <cell r="N312">
            <v>-4.8188000000000564E-2</v>
          </cell>
          <cell r="O312">
            <v>0</v>
          </cell>
          <cell r="P312">
            <v>-4.8188000000000564E-2</v>
          </cell>
          <cell r="Q312">
            <v>0</v>
          </cell>
          <cell r="R312">
            <v>0</v>
          </cell>
          <cell r="S312">
            <v>0</v>
          </cell>
          <cell r="T312">
            <v>0</v>
          </cell>
        </row>
        <row r="313">
          <cell r="A313" t="str">
            <v>X040</v>
          </cell>
          <cell r="B313" t="str">
            <v>4. Other Operations</v>
          </cell>
          <cell r="C313" t="str">
            <v>Z-COMMS</v>
          </cell>
          <cell r="D313" t="str">
            <v>14.09 Comm</v>
          </cell>
          <cell r="E313">
            <v>0</v>
          </cell>
          <cell r="F313" t="str">
            <v xml:space="preserve">ELS versus items Specifically Funded by DoH </v>
          </cell>
          <cell r="G313">
            <v>6</v>
          </cell>
          <cell r="H313" t="str">
            <v>Communications</v>
          </cell>
          <cell r="I313" t="str">
            <v>ELS</v>
          </cell>
          <cell r="J313" t="str">
            <v xml:space="preserve">Media Query System </v>
          </cell>
          <cell r="K313">
            <v>0.03</v>
          </cell>
          <cell r="L313">
            <v>0</v>
          </cell>
          <cell r="M313">
            <v>0.03</v>
          </cell>
          <cell r="N313">
            <v>0.03</v>
          </cell>
          <cell r="O313">
            <v>0</v>
          </cell>
          <cell r="P313">
            <v>0.03</v>
          </cell>
          <cell r="Q313" t="str">
            <v>YES</v>
          </cell>
          <cell r="R313" t="str">
            <v>NO</v>
          </cell>
          <cell r="S313" t="str">
            <v>NO</v>
          </cell>
          <cell r="T313" t="str">
            <v>NO</v>
          </cell>
        </row>
        <row r="314">
          <cell r="A314" t="str">
            <v>X058</v>
          </cell>
          <cell r="B314" t="str">
            <v>4. Other Operations</v>
          </cell>
          <cell r="C314" t="str">
            <v>Z-COMMS</v>
          </cell>
          <cell r="D314" t="str">
            <v>14.09 Comm</v>
          </cell>
          <cell r="E314">
            <v>0</v>
          </cell>
          <cell r="F314" t="str">
            <v xml:space="preserve">ELS versus items Specifically Funded by DoH </v>
          </cell>
          <cell r="G314">
            <v>6</v>
          </cell>
          <cell r="H314" t="str">
            <v>Communications</v>
          </cell>
          <cell r="I314" t="str">
            <v>ELS</v>
          </cell>
          <cell r="J314" t="str">
            <v xml:space="preserve">Media Monitoring, transcription, video and photography costs </v>
          </cell>
          <cell r="K314">
            <v>0.13500000000000001</v>
          </cell>
          <cell r="L314">
            <v>0</v>
          </cell>
          <cell r="M314">
            <v>0.13500000000000001</v>
          </cell>
          <cell r="N314">
            <v>0.13500000000000001</v>
          </cell>
          <cell r="O314">
            <v>0</v>
          </cell>
          <cell r="P314">
            <v>0.13500000000000001</v>
          </cell>
          <cell r="Q314" t="str">
            <v>YES</v>
          </cell>
          <cell r="R314" t="str">
            <v>NO</v>
          </cell>
          <cell r="S314" t="str">
            <v>NO</v>
          </cell>
          <cell r="T314" t="str">
            <v>NO</v>
          </cell>
        </row>
        <row r="315">
          <cell r="A315" t="str">
            <v>X063</v>
          </cell>
          <cell r="B315" t="str">
            <v>4. Other Operations</v>
          </cell>
          <cell r="C315" t="str">
            <v>Z-COMMS</v>
          </cell>
          <cell r="D315" t="str">
            <v>14.09 Comm</v>
          </cell>
          <cell r="E315">
            <v>0</v>
          </cell>
          <cell r="F315" t="str">
            <v xml:space="preserve">ELS versus items Specifically Funded by DoH </v>
          </cell>
          <cell r="G315">
            <v>6</v>
          </cell>
          <cell r="H315" t="str">
            <v>Communications</v>
          </cell>
          <cell r="I315" t="str">
            <v>ELS</v>
          </cell>
          <cell r="J315" t="str">
            <v>HSElive staff costs</v>
          </cell>
          <cell r="K315">
            <v>0.17341500000000032</v>
          </cell>
          <cell r="L315">
            <v>0</v>
          </cell>
          <cell r="M315">
            <v>0.17341500000000032</v>
          </cell>
          <cell r="N315">
            <v>0.17341500000000032</v>
          </cell>
          <cell r="O315">
            <v>0</v>
          </cell>
          <cell r="P315">
            <v>0.17341500000000032</v>
          </cell>
          <cell r="Q315" t="str">
            <v>YES</v>
          </cell>
          <cell r="R315" t="str">
            <v>NO</v>
          </cell>
          <cell r="S315" t="str">
            <v>NO</v>
          </cell>
          <cell r="T315" t="str">
            <v>NO</v>
          </cell>
        </row>
        <row r="316">
          <cell r="A316" t="str">
            <v>X064</v>
          </cell>
          <cell r="B316" t="str">
            <v>4. Other Operations</v>
          </cell>
          <cell r="C316" t="str">
            <v>Z-COMMS</v>
          </cell>
          <cell r="D316" t="str">
            <v>14.09 Comm</v>
          </cell>
          <cell r="E316">
            <v>0</v>
          </cell>
          <cell r="F316" t="str">
            <v xml:space="preserve">ELS versus items Specifically Funded by DoH </v>
          </cell>
          <cell r="G316">
            <v>6</v>
          </cell>
          <cell r="H316" t="str">
            <v>Communications</v>
          </cell>
          <cell r="I316" t="str">
            <v>ELS</v>
          </cell>
          <cell r="J316" t="str">
            <v>Trust &amp; Confidence staff costs</v>
          </cell>
          <cell r="K316">
            <v>0.18000000000000002</v>
          </cell>
          <cell r="L316">
            <v>0</v>
          </cell>
          <cell r="M316">
            <v>0.18000000000000002</v>
          </cell>
          <cell r="N316">
            <v>0.18000000000000002</v>
          </cell>
          <cell r="O316">
            <v>0</v>
          </cell>
          <cell r="P316">
            <v>0.18000000000000002</v>
          </cell>
          <cell r="Q316" t="str">
            <v>YES</v>
          </cell>
          <cell r="R316" t="str">
            <v>NO</v>
          </cell>
          <cell r="S316" t="str">
            <v>NO</v>
          </cell>
          <cell r="T316" t="str">
            <v>NO</v>
          </cell>
        </row>
        <row r="317">
          <cell r="A317" t="str">
            <v>X072</v>
          </cell>
          <cell r="B317" t="str">
            <v>4. Other Operations</v>
          </cell>
          <cell r="C317" t="str">
            <v>Z-COMMS</v>
          </cell>
          <cell r="D317" t="str">
            <v>14.09 Comm</v>
          </cell>
          <cell r="E317">
            <v>0</v>
          </cell>
          <cell r="F317" t="str">
            <v xml:space="preserve">ELS versus items Specifically Funded by DoH </v>
          </cell>
          <cell r="G317">
            <v>6</v>
          </cell>
          <cell r="H317" t="str">
            <v>Communications</v>
          </cell>
          <cell r="I317" t="str">
            <v>ELS</v>
          </cell>
          <cell r="J317" t="str">
            <v>Trust &amp; Confidence operational Costs</v>
          </cell>
          <cell r="K317">
            <v>0.20500000000000002</v>
          </cell>
          <cell r="L317">
            <v>0</v>
          </cell>
          <cell r="M317">
            <v>0.20500000000000002</v>
          </cell>
          <cell r="N317">
            <v>0.20500000000000002</v>
          </cell>
          <cell r="O317">
            <v>0</v>
          </cell>
          <cell r="P317">
            <v>0.20500000000000002</v>
          </cell>
          <cell r="Q317" t="str">
            <v>YES</v>
          </cell>
          <cell r="R317" t="str">
            <v>NO</v>
          </cell>
          <cell r="S317" t="str">
            <v>NO</v>
          </cell>
          <cell r="T317" t="str">
            <v>NO</v>
          </cell>
        </row>
        <row r="318">
          <cell r="A318" t="str">
            <v>X087</v>
          </cell>
          <cell r="B318" t="str">
            <v>4. Other Operations</v>
          </cell>
          <cell r="C318" t="str">
            <v>Z-COMMS</v>
          </cell>
          <cell r="D318" t="str">
            <v>14.09 Comm</v>
          </cell>
          <cell r="E318">
            <v>0</v>
          </cell>
          <cell r="F318" t="str">
            <v xml:space="preserve">ELS versus items Specifically Funded by DoH </v>
          </cell>
          <cell r="G318">
            <v>6</v>
          </cell>
          <cell r="H318" t="str">
            <v>Communications</v>
          </cell>
          <cell r="I318" t="str">
            <v>ELS</v>
          </cell>
          <cell r="J318" t="str">
            <v>Press &amp; Media Staff Costs</v>
          </cell>
          <cell r="K318">
            <v>0.34499999999999997</v>
          </cell>
          <cell r="L318">
            <v>0</v>
          </cell>
          <cell r="M318">
            <v>0.34499999999999997</v>
          </cell>
          <cell r="N318">
            <v>0.34499999999999997</v>
          </cell>
          <cell r="O318">
            <v>0</v>
          </cell>
          <cell r="P318">
            <v>0.34499999999999997</v>
          </cell>
          <cell r="Q318" t="str">
            <v>YES</v>
          </cell>
          <cell r="R318" t="str">
            <v>NO</v>
          </cell>
          <cell r="S318" t="str">
            <v>NO</v>
          </cell>
          <cell r="T318" t="str">
            <v>NO</v>
          </cell>
        </row>
        <row r="319">
          <cell r="A319" t="str">
            <v>X090</v>
          </cell>
          <cell r="B319" t="str">
            <v>4. Other Operations</v>
          </cell>
          <cell r="C319" t="str">
            <v>Z-COMMS</v>
          </cell>
          <cell r="D319" t="str">
            <v>14.09 Comm</v>
          </cell>
          <cell r="E319">
            <v>0</v>
          </cell>
          <cell r="F319" t="str">
            <v xml:space="preserve">ELS versus items Specifically Funded by DoH </v>
          </cell>
          <cell r="G319">
            <v>6</v>
          </cell>
          <cell r="H319" t="str">
            <v>Communications</v>
          </cell>
          <cell r="I319" t="str">
            <v>ELS</v>
          </cell>
          <cell r="J319" t="str">
            <v>Temporary contracts</v>
          </cell>
          <cell r="K319">
            <v>0.39500000000000002</v>
          </cell>
          <cell r="L319">
            <v>0</v>
          </cell>
          <cell r="M319">
            <v>0.39500000000000002</v>
          </cell>
          <cell r="N319">
            <v>0.39500000000000002</v>
          </cell>
          <cell r="O319">
            <v>0</v>
          </cell>
          <cell r="P319">
            <v>0.39500000000000002</v>
          </cell>
          <cell r="Q319" t="str">
            <v>YES</v>
          </cell>
          <cell r="R319" t="str">
            <v>NO</v>
          </cell>
          <cell r="S319" t="str">
            <v>NO</v>
          </cell>
          <cell r="T319" t="str">
            <v>NO</v>
          </cell>
        </row>
        <row r="320">
          <cell r="A320" t="str">
            <v>X114</v>
          </cell>
          <cell r="B320" t="str">
            <v>4. Other Operations</v>
          </cell>
          <cell r="C320" t="str">
            <v>Z-COMMS</v>
          </cell>
          <cell r="D320" t="str">
            <v>14.09 Comm</v>
          </cell>
          <cell r="E320">
            <v>0</v>
          </cell>
          <cell r="F320" t="str">
            <v xml:space="preserve">ELS versus items Specifically Funded by DoH </v>
          </cell>
          <cell r="G320">
            <v>6</v>
          </cell>
          <cell r="H320" t="str">
            <v>Communications</v>
          </cell>
          <cell r="I320" t="str">
            <v>ELS</v>
          </cell>
          <cell r="J320" t="str">
            <v>Licencing/ICT/Development/Operating costs</v>
          </cell>
          <cell r="K320">
            <v>0.83000000000000007</v>
          </cell>
          <cell r="L320">
            <v>0</v>
          </cell>
          <cell r="M320">
            <v>0.83000000000000007</v>
          </cell>
          <cell r="N320">
            <v>0.83000000000000007</v>
          </cell>
          <cell r="O320">
            <v>0</v>
          </cell>
          <cell r="P320">
            <v>0.83000000000000007</v>
          </cell>
          <cell r="Q320" t="str">
            <v>YES</v>
          </cell>
          <cell r="R320" t="str">
            <v>NO</v>
          </cell>
          <cell r="S320" t="str">
            <v>NO</v>
          </cell>
          <cell r="T320" t="str">
            <v>NO</v>
          </cell>
        </row>
        <row r="321">
          <cell r="A321" t="str">
            <v>X4027</v>
          </cell>
          <cell r="B321" t="str">
            <v>4. Other Operations</v>
          </cell>
          <cell r="C321" t="str">
            <v>Z-COMMS</v>
          </cell>
          <cell r="D321" t="str">
            <v>14.09 Comm</v>
          </cell>
          <cell r="E321">
            <v>0</v>
          </cell>
          <cell r="F321" t="str">
            <v xml:space="preserve">ELS versus items Specifically Funded by DoH </v>
          </cell>
          <cell r="G321">
            <v>9</v>
          </cell>
          <cell r="H321" t="str">
            <v>Communications</v>
          </cell>
          <cell r="I321" t="str">
            <v>Pay Estimates</v>
          </cell>
          <cell r="J321" t="str">
            <v>Unfunded Pay</v>
          </cell>
          <cell r="K321">
            <v>0</v>
          </cell>
          <cell r="L321">
            <v>0</v>
          </cell>
          <cell r="M321">
            <v>0</v>
          </cell>
          <cell r="N321">
            <v>0</v>
          </cell>
          <cell r="O321">
            <v>0</v>
          </cell>
          <cell r="P321">
            <v>0</v>
          </cell>
          <cell r="Q321">
            <v>0</v>
          </cell>
          <cell r="R321">
            <v>0</v>
          </cell>
          <cell r="S321">
            <v>0</v>
          </cell>
          <cell r="T321">
            <v>0</v>
          </cell>
        </row>
        <row r="322">
          <cell r="A322" t="str">
            <v>X4028</v>
          </cell>
          <cell r="B322" t="str">
            <v>4. Other Operations</v>
          </cell>
          <cell r="C322" t="str">
            <v>Z-COMMS</v>
          </cell>
          <cell r="D322" t="str">
            <v>14.09 Comm</v>
          </cell>
          <cell r="E322">
            <v>0</v>
          </cell>
          <cell r="F322" t="str">
            <v xml:space="preserve">ELS versus items Specifically Funded by DoH </v>
          </cell>
          <cell r="G322">
            <v>9</v>
          </cell>
          <cell r="H322" t="str">
            <v>Communications</v>
          </cell>
          <cell r="I322" t="str">
            <v>Pay Estimates</v>
          </cell>
          <cell r="J322" t="str">
            <v>Unfunded Pay</v>
          </cell>
          <cell r="K322">
            <v>0</v>
          </cell>
          <cell r="L322">
            <v>0</v>
          </cell>
          <cell r="M322">
            <v>0</v>
          </cell>
          <cell r="N322">
            <v>0</v>
          </cell>
          <cell r="O322">
            <v>0</v>
          </cell>
          <cell r="P322">
            <v>0</v>
          </cell>
          <cell r="Q322">
            <v>0</v>
          </cell>
          <cell r="R322">
            <v>0</v>
          </cell>
          <cell r="S322">
            <v>0</v>
          </cell>
          <cell r="T322">
            <v>0</v>
          </cell>
        </row>
        <row r="323">
          <cell r="A323" t="str">
            <v>X4029</v>
          </cell>
          <cell r="B323" t="str">
            <v>4. Other Operations</v>
          </cell>
          <cell r="C323" t="str">
            <v>Z-COMMS</v>
          </cell>
          <cell r="D323" t="str">
            <v>14.09 Comm</v>
          </cell>
          <cell r="E323">
            <v>0</v>
          </cell>
          <cell r="F323" t="str">
            <v xml:space="preserve">ELS versus items Specifically Funded by DoH </v>
          </cell>
          <cell r="G323">
            <v>9</v>
          </cell>
          <cell r="H323" t="str">
            <v>Communications</v>
          </cell>
          <cell r="I323" t="str">
            <v>Pay Estimates</v>
          </cell>
          <cell r="J323" t="str">
            <v>Unfunded Pay</v>
          </cell>
          <cell r="K323">
            <v>0</v>
          </cell>
          <cell r="L323">
            <v>0</v>
          </cell>
          <cell r="M323">
            <v>0</v>
          </cell>
          <cell r="N323">
            <v>0</v>
          </cell>
          <cell r="O323">
            <v>0</v>
          </cell>
          <cell r="P323">
            <v>0</v>
          </cell>
          <cell r="Q323">
            <v>0</v>
          </cell>
          <cell r="R323">
            <v>0</v>
          </cell>
          <cell r="S323">
            <v>0</v>
          </cell>
          <cell r="T323">
            <v>0</v>
          </cell>
        </row>
        <row r="324">
          <cell r="A324" t="str">
            <v>X181</v>
          </cell>
          <cell r="B324" t="str">
            <v>4. Other Operations</v>
          </cell>
          <cell r="C324" t="str">
            <v>Z-AUDITZ</v>
          </cell>
          <cell r="D324" t="str">
            <v>14.10 Audit</v>
          </cell>
          <cell r="E324">
            <v>0</v>
          </cell>
          <cell r="F324" t="str">
            <v xml:space="preserve">ELS versus items Specifically Funded by DoH </v>
          </cell>
          <cell r="G324">
            <v>5</v>
          </cell>
          <cell r="H324" t="str">
            <v>Audit</v>
          </cell>
          <cell r="I324" t="str">
            <v>Other Approved Developments</v>
          </cell>
          <cell r="J324" t="str">
            <v>Rental / fitout costs for  1  HCA  Team ( new accommodation ) and Phoenix Hall renovations</v>
          </cell>
          <cell r="K324">
            <v>0.03</v>
          </cell>
          <cell r="L324">
            <v>0</v>
          </cell>
          <cell r="M324">
            <v>0.03</v>
          </cell>
          <cell r="N324">
            <v>0.03</v>
          </cell>
          <cell r="O324">
            <v>0</v>
          </cell>
          <cell r="P324">
            <v>0.03</v>
          </cell>
          <cell r="Q324" t="str">
            <v>NO</v>
          </cell>
          <cell r="R324" t="str">
            <v>NO</v>
          </cell>
          <cell r="S324" t="str">
            <v>YES</v>
          </cell>
          <cell r="T324" t="str">
            <v>NO</v>
          </cell>
        </row>
        <row r="325">
          <cell r="A325" t="str">
            <v>X183</v>
          </cell>
          <cell r="B325" t="str">
            <v>4. Other Operations</v>
          </cell>
          <cell r="C325" t="str">
            <v>Z-AUDITZ</v>
          </cell>
          <cell r="D325" t="str">
            <v>14.10 Audit</v>
          </cell>
          <cell r="E325">
            <v>0</v>
          </cell>
          <cell r="F325" t="str">
            <v xml:space="preserve">ELS versus items Specifically Funded by DoH </v>
          </cell>
          <cell r="G325">
            <v>5</v>
          </cell>
          <cell r="H325" t="str">
            <v>Audit</v>
          </cell>
          <cell r="I325" t="str">
            <v>Other Approved Developments</v>
          </cell>
          <cell r="J325" t="str">
            <v>Funded Agencies Audit Programme -External Resources</v>
          </cell>
          <cell r="K325">
            <v>0.1</v>
          </cell>
          <cell r="L325">
            <v>0</v>
          </cell>
          <cell r="M325">
            <v>0.1</v>
          </cell>
          <cell r="N325">
            <v>0.1</v>
          </cell>
          <cell r="O325">
            <v>0</v>
          </cell>
          <cell r="P325">
            <v>0.1</v>
          </cell>
          <cell r="Q325" t="str">
            <v>NO</v>
          </cell>
          <cell r="R325" t="str">
            <v>NO</v>
          </cell>
          <cell r="S325" t="str">
            <v>NO</v>
          </cell>
          <cell r="T325" t="str">
            <v>NO</v>
          </cell>
        </row>
        <row r="326">
          <cell r="A326" t="str">
            <v>X184</v>
          </cell>
          <cell r="B326" t="str">
            <v>4. Other Operations</v>
          </cell>
          <cell r="C326" t="str">
            <v>Z-AUDITZ</v>
          </cell>
          <cell r="D326" t="str">
            <v>14.10 Audit</v>
          </cell>
          <cell r="E326">
            <v>0</v>
          </cell>
          <cell r="F326" t="str">
            <v xml:space="preserve">ELS versus items Specifically Funded by DoH </v>
          </cell>
          <cell r="G326">
            <v>5</v>
          </cell>
          <cell r="H326" t="str">
            <v>Audit</v>
          </cell>
          <cell r="I326" t="str">
            <v>Other Approved Developments</v>
          </cell>
          <cell r="J326" t="str">
            <v>Expanded Audit Programme  - Specialist  audit services including IT and  Forensics and other specialist services due to expanded audit programme including IT, Cyber security Risk and GDPR and  increased level of Whistleblowing and data analytics</v>
          </cell>
          <cell r="K326">
            <v>0.1</v>
          </cell>
          <cell r="L326">
            <v>0</v>
          </cell>
          <cell r="M326">
            <v>0.1</v>
          </cell>
          <cell r="N326">
            <v>0.1</v>
          </cell>
          <cell r="O326">
            <v>0</v>
          </cell>
          <cell r="P326">
            <v>0.1</v>
          </cell>
          <cell r="Q326" t="str">
            <v>NO</v>
          </cell>
          <cell r="R326" t="str">
            <v>NO</v>
          </cell>
          <cell r="S326" t="str">
            <v>NO</v>
          </cell>
          <cell r="T326" t="str">
            <v>NO</v>
          </cell>
        </row>
        <row r="327">
          <cell r="A327" t="str">
            <v>X185</v>
          </cell>
          <cell r="B327" t="str">
            <v>4. Other Operations</v>
          </cell>
          <cell r="C327" t="str">
            <v>Z-AUDITZ</v>
          </cell>
          <cell r="D327" t="str">
            <v>14.10 Audit</v>
          </cell>
          <cell r="E327">
            <v>0</v>
          </cell>
          <cell r="F327" t="str">
            <v xml:space="preserve">ELS versus items Specifically Funded by DoH </v>
          </cell>
          <cell r="G327">
            <v>5</v>
          </cell>
          <cell r="H327" t="str">
            <v>Audit</v>
          </cell>
          <cell r="I327" t="str">
            <v>Other Approved Developments</v>
          </cell>
          <cell r="J327" t="str">
            <v>Staff costs  - additional staff appointed during 2021 (including ER PRSI 10.5%)</v>
          </cell>
          <cell r="K327">
            <v>0.21530099999999999</v>
          </cell>
          <cell r="L327">
            <v>0</v>
          </cell>
          <cell r="M327">
            <v>0.21530099999999999</v>
          </cell>
          <cell r="N327">
            <v>0.21530099999999999</v>
          </cell>
          <cell r="O327">
            <v>0</v>
          </cell>
          <cell r="P327">
            <v>0.21530099999999999</v>
          </cell>
          <cell r="Q327" t="str">
            <v>YES</v>
          </cell>
          <cell r="R327" t="str">
            <v>NO</v>
          </cell>
          <cell r="S327" t="str">
            <v>NO</v>
          </cell>
          <cell r="T327" t="str">
            <v>NO</v>
          </cell>
        </row>
        <row r="328">
          <cell r="A328" t="str">
            <v>X4030</v>
          </cell>
          <cell r="B328" t="str">
            <v>4. Other Operations</v>
          </cell>
          <cell r="C328" t="str">
            <v>Z-AUDITZ</v>
          </cell>
          <cell r="D328" t="str">
            <v>14.10 Audit</v>
          </cell>
          <cell r="E328">
            <v>0</v>
          </cell>
          <cell r="F328" t="str">
            <v xml:space="preserve">ELS versus items Specifically Funded by DoH </v>
          </cell>
          <cell r="G328">
            <v>9</v>
          </cell>
          <cell r="H328" t="str">
            <v>Audit</v>
          </cell>
          <cell r="I328" t="str">
            <v>Pay Estimates</v>
          </cell>
          <cell r="J328" t="str">
            <v>Unfunded Pay</v>
          </cell>
          <cell r="K328">
            <v>0</v>
          </cell>
          <cell r="L328">
            <v>0</v>
          </cell>
          <cell r="M328">
            <v>0</v>
          </cell>
          <cell r="N328">
            <v>0</v>
          </cell>
          <cell r="O328">
            <v>0</v>
          </cell>
          <cell r="P328">
            <v>0</v>
          </cell>
          <cell r="Q328">
            <v>0</v>
          </cell>
          <cell r="R328">
            <v>0</v>
          </cell>
          <cell r="S328">
            <v>0</v>
          </cell>
          <cell r="T328">
            <v>0</v>
          </cell>
        </row>
        <row r="329">
          <cell r="A329" t="str">
            <v>X4031</v>
          </cell>
          <cell r="B329" t="str">
            <v>4. Other Operations</v>
          </cell>
          <cell r="C329" t="str">
            <v>Z-AUDITZ</v>
          </cell>
          <cell r="D329" t="str">
            <v>14.10 Audit</v>
          </cell>
          <cell r="E329">
            <v>0</v>
          </cell>
          <cell r="F329" t="str">
            <v xml:space="preserve">ELS versus items Specifically Funded by DoH </v>
          </cell>
          <cell r="G329">
            <v>9</v>
          </cell>
          <cell r="H329" t="str">
            <v>Audit</v>
          </cell>
          <cell r="I329" t="str">
            <v>Pay Estimates</v>
          </cell>
          <cell r="J329" t="str">
            <v>Unfunded Pay</v>
          </cell>
          <cell r="K329">
            <v>0</v>
          </cell>
          <cell r="L329">
            <v>0</v>
          </cell>
          <cell r="M329">
            <v>0</v>
          </cell>
          <cell r="N329">
            <v>0</v>
          </cell>
          <cell r="O329">
            <v>0</v>
          </cell>
          <cell r="P329">
            <v>0</v>
          </cell>
          <cell r="Q329">
            <v>0</v>
          </cell>
          <cell r="R329">
            <v>0</v>
          </cell>
          <cell r="S329">
            <v>0</v>
          </cell>
          <cell r="T329">
            <v>0</v>
          </cell>
        </row>
        <row r="330">
          <cell r="A330" t="str">
            <v>X4032</v>
          </cell>
          <cell r="B330" t="str">
            <v>4. Other Operations</v>
          </cell>
          <cell r="C330" t="str">
            <v>Z-AUDITZ</v>
          </cell>
          <cell r="D330" t="str">
            <v>14.10 Audit</v>
          </cell>
          <cell r="E330">
            <v>0</v>
          </cell>
          <cell r="F330" t="str">
            <v xml:space="preserve">ELS versus items Specifically Funded by DoH </v>
          </cell>
          <cell r="G330">
            <v>9</v>
          </cell>
          <cell r="H330" t="str">
            <v>Audit</v>
          </cell>
          <cell r="I330" t="str">
            <v>Pay Estimates</v>
          </cell>
          <cell r="J330" t="str">
            <v>Unfunded Pay</v>
          </cell>
          <cell r="K330">
            <v>0</v>
          </cell>
          <cell r="L330">
            <v>0</v>
          </cell>
          <cell r="M330">
            <v>0</v>
          </cell>
          <cell r="N330">
            <v>0</v>
          </cell>
          <cell r="O330">
            <v>0</v>
          </cell>
          <cell r="P330">
            <v>0</v>
          </cell>
          <cell r="Q330">
            <v>0</v>
          </cell>
          <cell r="R330">
            <v>0</v>
          </cell>
          <cell r="S330">
            <v>0</v>
          </cell>
          <cell r="T330">
            <v>0</v>
          </cell>
        </row>
        <row r="331">
          <cell r="A331" t="str">
            <v>X043</v>
          </cell>
          <cell r="B331" t="str">
            <v>4. Other Operations</v>
          </cell>
          <cell r="C331" t="str">
            <v>Z-CIO</v>
          </cell>
          <cell r="D331" t="str">
            <v>14.12 CIO</v>
          </cell>
          <cell r="E331">
            <v>0</v>
          </cell>
          <cell r="F331" t="str">
            <v xml:space="preserve">ELS versus items Specifically Funded by DoH </v>
          </cell>
          <cell r="G331">
            <v>6</v>
          </cell>
          <cell r="H331" t="str">
            <v>OoCIO</v>
          </cell>
          <cell r="I331" t="str">
            <v>ELS</v>
          </cell>
          <cell r="J331" t="str">
            <v>SAP Fiori/Self Service</v>
          </cell>
          <cell r="K331">
            <v>3.7999999999999999E-2</v>
          </cell>
          <cell r="L331">
            <v>0</v>
          </cell>
          <cell r="M331">
            <v>3.7999999999999999E-2</v>
          </cell>
          <cell r="N331">
            <v>3.7999999999999999E-2</v>
          </cell>
          <cell r="O331">
            <v>0</v>
          </cell>
          <cell r="P331">
            <v>3.7999999999999999E-2</v>
          </cell>
          <cell r="Q331" t="str">
            <v>YES</v>
          </cell>
          <cell r="R331" t="str">
            <v>NO</v>
          </cell>
          <cell r="S331" t="str">
            <v>NO</v>
          </cell>
          <cell r="T331" t="str">
            <v>YES</v>
          </cell>
        </row>
        <row r="332">
          <cell r="A332" t="str">
            <v>X046</v>
          </cell>
          <cell r="B332" t="str">
            <v>4. Other Operations</v>
          </cell>
          <cell r="C332" t="str">
            <v>Z-CIO</v>
          </cell>
          <cell r="D332" t="str">
            <v>14.12 CIO</v>
          </cell>
          <cell r="E332">
            <v>0</v>
          </cell>
          <cell r="F332" t="str">
            <v xml:space="preserve">ELS versus items Specifically Funded by DoH </v>
          </cell>
          <cell r="G332">
            <v>6</v>
          </cell>
          <cell r="H332" t="str">
            <v>OoCIO</v>
          </cell>
          <cell r="I332" t="str">
            <v>ELS</v>
          </cell>
          <cell r="J332" t="str">
            <v>SAP Software Licence renewals (Transitioned from HBS)</v>
          </cell>
          <cell r="K332">
            <v>5.7000000000000002E-2</v>
          </cell>
          <cell r="L332">
            <v>0</v>
          </cell>
          <cell r="M332">
            <v>5.7000000000000002E-2</v>
          </cell>
          <cell r="N332">
            <v>5.7000000000000002E-2</v>
          </cell>
          <cell r="O332">
            <v>0</v>
          </cell>
          <cell r="P332">
            <v>5.7000000000000002E-2</v>
          </cell>
          <cell r="Q332" t="str">
            <v>YES</v>
          </cell>
          <cell r="R332" t="str">
            <v>NO</v>
          </cell>
          <cell r="S332" t="str">
            <v>NO</v>
          </cell>
          <cell r="T332" t="str">
            <v>YES</v>
          </cell>
        </row>
        <row r="333">
          <cell r="A333" t="str">
            <v>X060</v>
          </cell>
          <cell r="B333" t="str">
            <v>4. Other Operations</v>
          </cell>
          <cell r="C333" t="str">
            <v>Z-CIO</v>
          </cell>
          <cell r="D333" t="str">
            <v>14.12 CIO</v>
          </cell>
          <cell r="E333">
            <v>0</v>
          </cell>
          <cell r="F333" t="str">
            <v xml:space="preserve">ELS versus items Specifically Funded by DoH </v>
          </cell>
          <cell r="G333">
            <v>6</v>
          </cell>
          <cell r="H333" t="str">
            <v>OoCIO</v>
          </cell>
          <cell r="I333" t="str">
            <v>ELS</v>
          </cell>
          <cell r="J333" t="str">
            <v xml:space="preserve">SAP Archiving Costs </v>
          </cell>
          <cell r="K333">
            <v>0.16</v>
          </cell>
          <cell r="L333">
            <v>0</v>
          </cell>
          <cell r="M333">
            <v>0.16</v>
          </cell>
          <cell r="N333">
            <v>0.16</v>
          </cell>
          <cell r="O333">
            <v>0</v>
          </cell>
          <cell r="P333">
            <v>0.16</v>
          </cell>
          <cell r="Q333" t="str">
            <v>YES</v>
          </cell>
          <cell r="R333" t="str">
            <v>NO</v>
          </cell>
          <cell r="S333" t="str">
            <v>NO</v>
          </cell>
          <cell r="T333" t="str">
            <v>YES</v>
          </cell>
        </row>
        <row r="334">
          <cell r="A334" t="str">
            <v>X071</v>
          </cell>
          <cell r="B334" t="str">
            <v>4. Other Operations</v>
          </cell>
          <cell r="C334" t="str">
            <v>Z-CIO</v>
          </cell>
          <cell r="D334" t="str">
            <v>14.12 CIO</v>
          </cell>
          <cell r="E334">
            <v>0</v>
          </cell>
          <cell r="F334" t="str">
            <v xml:space="preserve">ELS versus items Specifically Funded by DoH </v>
          </cell>
          <cell r="G334">
            <v>6</v>
          </cell>
          <cell r="H334" t="str">
            <v>OoCIO</v>
          </cell>
          <cell r="I334" t="str">
            <v>ELS</v>
          </cell>
          <cell r="J334" t="str">
            <v>SAP Managed Services (Transitioned from HBS)</v>
          </cell>
          <cell r="K334">
            <v>0.20100000000000001</v>
          </cell>
          <cell r="L334">
            <v>0</v>
          </cell>
          <cell r="M334">
            <v>0.20100000000000001</v>
          </cell>
          <cell r="N334">
            <v>0.20100000000000001</v>
          </cell>
          <cell r="O334">
            <v>0</v>
          </cell>
          <cell r="P334">
            <v>0.20100000000000001</v>
          </cell>
          <cell r="Q334" t="str">
            <v>YES</v>
          </cell>
          <cell r="R334" t="str">
            <v>NO</v>
          </cell>
          <cell r="S334" t="str">
            <v>NO</v>
          </cell>
          <cell r="T334" t="str">
            <v>YES</v>
          </cell>
        </row>
        <row r="335">
          <cell r="A335" t="str">
            <v>X123</v>
          </cell>
          <cell r="B335" t="str">
            <v>4. Other Operations</v>
          </cell>
          <cell r="C335" t="str">
            <v>Z-CIO</v>
          </cell>
          <cell r="D335" t="str">
            <v>14.12 CIO</v>
          </cell>
          <cell r="E335">
            <v>0</v>
          </cell>
          <cell r="F335" t="str">
            <v xml:space="preserve">ELS versus items Specifically Funded by DoH </v>
          </cell>
          <cell r="G335">
            <v>6</v>
          </cell>
          <cell r="H335" t="str">
            <v>OoCIO</v>
          </cell>
          <cell r="I335" t="str">
            <v>ELS</v>
          </cell>
          <cell r="J335" t="str">
            <v>RPA Licensing (Transitioned from HBS)</v>
          </cell>
          <cell r="K335">
            <v>0.96399999999999997</v>
          </cell>
          <cell r="L335">
            <v>1</v>
          </cell>
          <cell r="M335">
            <v>-3.6000000000000032E-2</v>
          </cell>
          <cell r="N335">
            <v>0.96399999999999997</v>
          </cell>
          <cell r="O335">
            <v>1</v>
          </cell>
          <cell r="P335">
            <v>-3.6000000000000032E-2</v>
          </cell>
          <cell r="Q335" t="str">
            <v>YES</v>
          </cell>
          <cell r="R335" t="str">
            <v>N/A</v>
          </cell>
          <cell r="S335" t="str">
            <v>N/A</v>
          </cell>
          <cell r="T335" t="str">
            <v>N/A</v>
          </cell>
        </row>
        <row r="336">
          <cell r="A336" t="str">
            <v>X125</v>
          </cell>
          <cell r="B336" t="str">
            <v>4. Other Operations</v>
          </cell>
          <cell r="C336" t="str">
            <v>Z-CIO</v>
          </cell>
          <cell r="D336" t="str">
            <v>14.12 CIO</v>
          </cell>
          <cell r="E336">
            <v>0</v>
          </cell>
          <cell r="F336" t="str">
            <v xml:space="preserve">ELS versus items Specifically Funded by DoH </v>
          </cell>
          <cell r="G336">
            <v>6</v>
          </cell>
          <cell r="H336" t="str">
            <v>OoCIO</v>
          </cell>
          <cell r="I336" t="str">
            <v>ELS</v>
          </cell>
          <cell r="J336" t="str">
            <v>SAP Increased Maintenance costs arising from BW Upgrade project</v>
          </cell>
          <cell r="K336">
            <v>1.0469999999999999</v>
          </cell>
          <cell r="L336">
            <v>0</v>
          </cell>
          <cell r="M336">
            <v>1.0469999999999999</v>
          </cell>
          <cell r="N336">
            <v>1.0469999999999999</v>
          </cell>
          <cell r="O336">
            <v>0</v>
          </cell>
          <cell r="P336">
            <v>1.0469999999999999</v>
          </cell>
          <cell r="Q336" t="str">
            <v>YES</v>
          </cell>
          <cell r="R336" t="str">
            <v>NO</v>
          </cell>
          <cell r="S336" t="str">
            <v>NO</v>
          </cell>
          <cell r="T336" t="str">
            <v>YES</v>
          </cell>
        </row>
        <row r="337">
          <cell r="A337" t="str">
            <v>X142</v>
          </cell>
          <cell r="B337" t="str">
            <v>4. Other Operations</v>
          </cell>
          <cell r="C337" t="str">
            <v>Z-CIO</v>
          </cell>
          <cell r="D337" t="str">
            <v>14.12 CIO</v>
          </cell>
          <cell r="E337">
            <v>0</v>
          </cell>
          <cell r="F337" t="str">
            <v xml:space="preserve">ELS versus items Specifically Funded by DoH </v>
          </cell>
          <cell r="G337">
            <v>6</v>
          </cell>
          <cell r="H337" t="str">
            <v>OoCIO</v>
          </cell>
          <cell r="I337" t="str">
            <v>ELS</v>
          </cell>
          <cell r="J337" t="str">
            <v>CYBER - Security Operations Centre</v>
          </cell>
          <cell r="K337">
            <v>2.5</v>
          </cell>
          <cell r="L337">
            <v>2.5</v>
          </cell>
          <cell r="M337">
            <v>0</v>
          </cell>
          <cell r="N337">
            <v>2.5</v>
          </cell>
          <cell r="O337">
            <v>2.5</v>
          </cell>
          <cell r="P337">
            <v>0</v>
          </cell>
          <cell r="Q337">
            <v>0</v>
          </cell>
          <cell r="R337">
            <v>0</v>
          </cell>
          <cell r="S337">
            <v>0</v>
          </cell>
          <cell r="T337">
            <v>0</v>
          </cell>
        </row>
        <row r="338">
          <cell r="A338" t="str">
            <v>X155</v>
          </cell>
          <cell r="B338" t="str">
            <v>4. Other Operations</v>
          </cell>
          <cell r="C338" t="str">
            <v>Z-CIO</v>
          </cell>
          <cell r="D338" t="str">
            <v>14.12 CIO</v>
          </cell>
          <cell r="E338">
            <v>0</v>
          </cell>
          <cell r="F338" t="str">
            <v xml:space="preserve">ELS versus items Specifically Funded by DoH </v>
          </cell>
          <cell r="G338">
            <v>6</v>
          </cell>
          <cell r="H338" t="str">
            <v>OoCIO</v>
          </cell>
          <cell r="I338" t="str">
            <v>ELS</v>
          </cell>
          <cell r="J338" t="str">
            <v>CYBER - O365</v>
          </cell>
          <cell r="K338">
            <v>9</v>
          </cell>
          <cell r="L338">
            <v>7.5</v>
          </cell>
          <cell r="M338">
            <v>1.5</v>
          </cell>
          <cell r="N338">
            <v>9</v>
          </cell>
          <cell r="O338">
            <v>7.5</v>
          </cell>
          <cell r="P338">
            <v>1.5</v>
          </cell>
          <cell r="Q338" t="str">
            <v>YES</v>
          </cell>
          <cell r="R338" t="str">
            <v>NO</v>
          </cell>
          <cell r="S338" t="str">
            <v>NO</v>
          </cell>
          <cell r="T338" t="str">
            <v>YES</v>
          </cell>
        </row>
        <row r="339">
          <cell r="A339" t="str">
            <v>X159</v>
          </cell>
          <cell r="B339" t="str">
            <v>4. Other Operations</v>
          </cell>
          <cell r="C339" t="str">
            <v>Z-CIO</v>
          </cell>
          <cell r="D339" t="str">
            <v>14.12 CIO</v>
          </cell>
          <cell r="E339">
            <v>0</v>
          </cell>
          <cell r="F339" t="str">
            <v xml:space="preserve">ELS versus items Specifically Funded by DoH </v>
          </cell>
          <cell r="G339">
            <v>6</v>
          </cell>
          <cell r="H339" t="str">
            <v>OoCIO</v>
          </cell>
          <cell r="I339" t="str">
            <v>ELS</v>
          </cell>
          <cell r="J339" t="str">
            <v>2021 CYBER Unfunded Costs - Added by TG</v>
          </cell>
          <cell r="K339">
            <v>12.5</v>
          </cell>
          <cell r="L339">
            <v>12.5</v>
          </cell>
          <cell r="M339">
            <v>0</v>
          </cell>
          <cell r="N339">
            <v>12.5</v>
          </cell>
          <cell r="O339">
            <v>12.5</v>
          </cell>
          <cell r="P339">
            <v>0</v>
          </cell>
          <cell r="Q339">
            <v>0</v>
          </cell>
          <cell r="R339">
            <v>0</v>
          </cell>
          <cell r="S339">
            <v>0</v>
          </cell>
          <cell r="T339">
            <v>0</v>
          </cell>
        </row>
        <row r="340">
          <cell r="A340" t="str">
            <v>X132</v>
          </cell>
          <cell r="B340" t="str">
            <v>4. Other Operations</v>
          </cell>
          <cell r="C340" t="str">
            <v>Z-CIO</v>
          </cell>
          <cell r="D340" t="str">
            <v>14.12 CIO</v>
          </cell>
          <cell r="E340">
            <v>0</v>
          </cell>
          <cell r="F340" t="str">
            <v xml:space="preserve">ELS versus items Specifically Funded by DoH </v>
          </cell>
          <cell r="G340">
            <v>6</v>
          </cell>
          <cell r="H340" t="str">
            <v>OoCIO</v>
          </cell>
          <cell r="I340" t="str">
            <v>ELS</v>
          </cell>
          <cell r="J340" t="str">
            <v xml:space="preserve">Ongoing support costs following NiSRP implementations in East/South East (these were directly funded by NiSRP in 2020/2021 but following SAP coE transition to OoCIO, SAP CoE are now require recurring revenue budget funding to support these initiatives </v>
          </cell>
          <cell r="K340">
            <v>1.4786767577</v>
          </cell>
          <cell r="L340">
            <v>0</v>
          </cell>
          <cell r="M340">
            <v>1.4786767577</v>
          </cell>
          <cell r="N340">
            <v>1.4786767577</v>
          </cell>
          <cell r="O340">
            <v>0</v>
          </cell>
          <cell r="P340">
            <v>1.4786767577</v>
          </cell>
          <cell r="Q340" t="str">
            <v>YES</v>
          </cell>
          <cell r="R340" t="str">
            <v>NO</v>
          </cell>
          <cell r="S340" t="str">
            <v>NO</v>
          </cell>
          <cell r="T340" t="str">
            <v>YES</v>
          </cell>
        </row>
        <row r="341">
          <cell r="A341" t="str">
            <v>X1065</v>
          </cell>
          <cell r="B341" t="str">
            <v>4. Other Operations</v>
          </cell>
          <cell r="C341" t="str">
            <v>Z-CIO</v>
          </cell>
          <cell r="D341" t="str">
            <v>14.12 CIO</v>
          </cell>
          <cell r="E341">
            <v>0</v>
          </cell>
          <cell r="F341" t="str">
            <v xml:space="preserve">DoH Funded items not matched to Final ELS Submission </v>
          </cell>
          <cell r="G341">
            <v>6</v>
          </cell>
          <cell r="H341" t="str">
            <v>OoCIO</v>
          </cell>
          <cell r="I341" t="str">
            <v>ELS</v>
          </cell>
          <cell r="J341" t="str">
            <v>HIDS (Individual Health Identifier) programme</v>
          </cell>
          <cell r="K341">
            <v>0</v>
          </cell>
          <cell r="L341">
            <v>1</v>
          </cell>
          <cell r="M341">
            <v>-1</v>
          </cell>
          <cell r="N341">
            <v>0</v>
          </cell>
          <cell r="O341">
            <v>1</v>
          </cell>
          <cell r="P341">
            <v>-1</v>
          </cell>
          <cell r="Q341">
            <v>0</v>
          </cell>
          <cell r="R341">
            <v>0</v>
          </cell>
          <cell r="S341">
            <v>0</v>
          </cell>
          <cell r="T341">
            <v>0</v>
          </cell>
        </row>
        <row r="342">
          <cell r="A342" t="str">
            <v>X1066</v>
          </cell>
          <cell r="B342" t="str">
            <v>4. Other Operations</v>
          </cell>
          <cell r="C342" t="str">
            <v>Z-CIO</v>
          </cell>
          <cell r="D342" t="str">
            <v>14.12 CIO</v>
          </cell>
          <cell r="E342">
            <v>0</v>
          </cell>
          <cell r="F342" t="str">
            <v xml:space="preserve">DoH Funded items not matched to Final ELS Submission </v>
          </cell>
          <cell r="G342">
            <v>6</v>
          </cell>
          <cell r="H342" t="str">
            <v>OoCIO</v>
          </cell>
          <cell r="I342" t="str">
            <v>ELS</v>
          </cell>
          <cell r="J342" t="str">
            <v>Recurring cost of MS Dynamics licenses (HSE Enterprise License)</v>
          </cell>
          <cell r="K342">
            <v>0</v>
          </cell>
          <cell r="L342">
            <v>1</v>
          </cell>
          <cell r="M342">
            <v>-1</v>
          </cell>
          <cell r="N342">
            <v>0</v>
          </cell>
          <cell r="O342">
            <v>1</v>
          </cell>
          <cell r="P342">
            <v>-1</v>
          </cell>
          <cell r="Q342">
            <v>0</v>
          </cell>
          <cell r="R342">
            <v>0</v>
          </cell>
          <cell r="S342">
            <v>0</v>
          </cell>
          <cell r="T342">
            <v>0</v>
          </cell>
        </row>
        <row r="343">
          <cell r="A343" t="str">
            <v>X1067</v>
          </cell>
          <cell r="B343" t="str">
            <v>4. Other Operations</v>
          </cell>
          <cell r="C343" t="str">
            <v>Z-CIO</v>
          </cell>
          <cell r="D343" t="str">
            <v>14.12 CIO</v>
          </cell>
          <cell r="E343">
            <v>0</v>
          </cell>
          <cell r="F343" t="str">
            <v xml:space="preserve">DoH Funded items not matched to Final ELS Submission </v>
          </cell>
          <cell r="G343">
            <v>6</v>
          </cell>
          <cell r="H343" t="str">
            <v>OoCIO</v>
          </cell>
          <cell r="I343" t="str">
            <v>ELS</v>
          </cell>
          <cell r="J343" t="str">
            <v>Recurring cost of Sequel licenses / infrastructure (HSE Enterprise License)</v>
          </cell>
          <cell r="K343">
            <v>0</v>
          </cell>
          <cell r="L343">
            <v>2.5</v>
          </cell>
          <cell r="M343">
            <v>-2.5</v>
          </cell>
          <cell r="N343">
            <v>0</v>
          </cell>
          <cell r="O343">
            <v>2.5</v>
          </cell>
          <cell r="P343">
            <v>-2.5</v>
          </cell>
          <cell r="Q343">
            <v>0</v>
          </cell>
          <cell r="R343">
            <v>0</v>
          </cell>
          <cell r="S343">
            <v>0</v>
          </cell>
          <cell r="T343">
            <v>0</v>
          </cell>
        </row>
        <row r="344">
          <cell r="A344" t="str">
            <v>X1068</v>
          </cell>
          <cell r="B344" t="str">
            <v>4. Other Operations</v>
          </cell>
          <cell r="C344" t="str">
            <v>Z-CIO</v>
          </cell>
          <cell r="D344" t="str">
            <v>14.12 CIO</v>
          </cell>
          <cell r="E344">
            <v>0</v>
          </cell>
          <cell r="F344" t="str">
            <v xml:space="preserve">DoH Funded items not matched to Final ELS Submission </v>
          </cell>
          <cell r="G344">
            <v>6</v>
          </cell>
          <cell r="H344" t="str">
            <v>OoCIO</v>
          </cell>
          <cell r="I344" t="str">
            <v>ELS</v>
          </cell>
          <cell r="J344" t="str">
            <v>Recurring cost of Azure Cloud Services as part of HSE cyber response to reduce dependency of on premise hosting</v>
          </cell>
          <cell r="K344">
            <v>0</v>
          </cell>
          <cell r="L344">
            <v>2.5</v>
          </cell>
          <cell r="M344">
            <v>-2.5</v>
          </cell>
          <cell r="N344">
            <v>0</v>
          </cell>
          <cell r="O344">
            <v>2.5</v>
          </cell>
          <cell r="P344">
            <v>-2.5</v>
          </cell>
          <cell r="Q344">
            <v>0</v>
          </cell>
          <cell r="R344">
            <v>0</v>
          </cell>
          <cell r="S344">
            <v>0</v>
          </cell>
          <cell r="T344">
            <v>0</v>
          </cell>
        </row>
        <row r="345">
          <cell r="A345" t="str">
            <v>X1069</v>
          </cell>
          <cell r="B345" t="str">
            <v>4. Other Operations</v>
          </cell>
          <cell r="C345" t="str">
            <v>Z-CIO</v>
          </cell>
          <cell r="D345" t="str">
            <v>14.12 CIO</v>
          </cell>
          <cell r="E345">
            <v>0</v>
          </cell>
          <cell r="F345" t="str">
            <v xml:space="preserve">DoH Funded items not matched to Final ELS Submission </v>
          </cell>
          <cell r="G345">
            <v>6</v>
          </cell>
          <cell r="H345" t="str">
            <v>OoCIO</v>
          </cell>
          <cell r="I345" t="str">
            <v>ELS</v>
          </cell>
          <cell r="J345" t="str">
            <v>Recurring cost of AWS Cloud Services as part of HSE cyber response to reduce dependency of on premise hosting</v>
          </cell>
          <cell r="K345">
            <v>0</v>
          </cell>
          <cell r="L345">
            <v>2.5</v>
          </cell>
          <cell r="M345">
            <v>-2.5</v>
          </cell>
          <cell r="N345">
            <v>0</v>
          </cell>
          <cell r="O345">
            <v>2.5</v>
          </cell>
          <cell r="P345">
            <v>-2.5</v>
          </cell>
          <cell r="Q345">
            <v>0</v>
          </cell>
          <cell r="R345">
            <v>0</v>
          </cell>
          <cell r="S345">
            <v>0</v>
          </cell>
          <cell r="T345">
            <v>0</v>
          </cell>
        </row>
        <row r="346">
          <cell r="A346" t="str">
            <v>X1070</v>
          </cell>
          <cell r="B346" t="str">
            <v>4. Other Operations</v>
          </cell>
          <cell r="C346" t="str">
            <v>Z-CIO</v>
          </cell>
          <cell r="D346" t="str">
            <v>14.12 CIO</v>
          </cell>
          <cell r="E346">
            <v>0</v>
          </cell>
          <cell r="F346" t="str">
            <v xml:space="preserve">DoH Funded items not matched to Final ELS Submission </v>
          </cell>
          <cell r="G346">
            <v>6</v>
          </cell>
          <cell r="H346" t="str">
            <v>OoCIO</v>
          </cell>
          <cell r="I346" t="str">
            <v>ELS</v>
          </cell>
          <cell r="J346" t="str">
            <v>Recurring cost of additional application support personnel to manage and protect #2000 applications so they can be better protected from cyber-attack and recovered faster than before following such an attack (127 WTEs)</v>
          </cell>
          <cell r="K346">
            <v>0</v>
          </cell>
          <cell r="L346">
            <v>7</v>
          </cell>
          <cell r="M346">
            <v>-7</v>
          </cell>
          <cell r="N346">
            <v>0</v>
          </cell>
          <cell r="O346">
            <v>7</v>
          </cell>
          <cell r="P346">
            <v>-7</v>
          </cell>
          <cell r="Q346">
            <v>0</v>
          </cell>
          <cell r="R346">
            <v>0</v>
          </cell>
          <cell r="S346">
            <v>0</v>
          </cell>
          <cell r="T346">
            <v>0</v>
          </cell>
        </row>
        <row r="347">
          <cell r="A347" t="str">
            <v>X1071</v>
          </cell>
          <cell r="B347" t="str">
            <v>4. Other Operations</v>
          </cell>
          <cell r="C347" t="str">
            <v>Z-CIO</v>
          </cell>
          <cell r="D347" t="str">
            <v>14.12 CIO</v>
          </cell>
          <cell r="E347">
            <v>0</v>
          </cell>
          <cell r="F347" t="str">
            <v xml:space="preserve">DoH Funded items not matched to Final ELS Submission </v>
          </cell>
          <cell r="G347">
            <v>6</v>
          </cell>
          <cell r="H347" t="str">
            <v>OoCIO</v>
          </cell>
          <cell r="I347" t="str">
            <v>ELS</v>
          </cell>
          <cell r="J347" t="str">
            <v>St James</v>
          </cell>
          <cell r="K347">
            <v>0</v>
          </cell>
          <cell r="L347">
            <v>3</v>
          </cell>
          <cell r="M347">
            <v>-3</v>
          </cell>
          <cell r="N347">
            <v>0</v>
          </cell>
          <cell r="O347">
            <v>3</v>
          </cell>
          <cell r="P347">
            <v>-3</v>
          </cell>
          <cell r="Q347">
            <v>0</v>
          </cell>
          <cell r="R347">
            <v>0</v>
          </cell>
          <cell r="S347">
            <v>0</v>
          </cell>
          <cell r="T347">
            <v>0</v>
          </cell>
        </row>
        <row r="348">
          <cell r="A348" t="str">
            <v>X4033</v>
          </cell>
          <cell r="B348" t="str">
            <v>4. Other Operations</v>
          </cell>
          <cell r="C348" t="str">
            <v>Z-CIO</v>
          </cell>
          <cell r="D348" t="str">
            <v>14.12 CIO</v>
          </cell>
          <cell r="E348">
            <v>0</v>
          </cell>
          <cell r="F348" t="str">
            <v xml:space="preserve">ELS versus items Specifically Funded by DoH </v>
          </cell>
          <cell r="G348">
            <v>9</v>
          </cell>
          <cell r="H348" t="str">
            <v>OoCIO</v>
          </cell>
          <cell r="I348" t="str">
            <v>Pay Estimates</v>
          </cell>
          <cell r="J348" t="str">
            <v>Unfunded Pay</v>
          </cell>
          <cell r="K348">
            <v>0</v>
          </cell>
          <cell r="L348">
            <v>0</v>
          </cell>
          <cell r="M348">
            <v>0</v>
          </cell>
          <cell r="N348">
            <v>0</v>
          </cell>
          <cell r="O348">
            <v>0</v>
          </cell>
          <cell r="P348">
            <v>0</v>
          </cell>
          <cell r="Q348">
            <v>0</v>
          </cell>
          <cell r="R348">
            <v>0</v>
          </cell>
          <cell r="S348">
            <v>0</v>
          </cell>
          <cell r="T348">
            <v>0</v>
          </cell>
        </row>
        <row r="349">
          <cell r="A349" t="str">
            <v>X4034</v>
          </cell>
          <cell r="B349" t="str">
            <v>4. Other Operations</v>
          </cell>
          <cell r="C349" t="str">
            <v>Z-CIO</v>
          </cell>
          <cell r="D349" t="str">
            <v>14.12 CIO</v>
          </cell>
          <cell r="E349">
            <v>0</v>
          </cell>
          <cell r="F349" t="str">
            <v xml:space="preserve">ELS versus items Specifically Funded by DoH </v>
          </cell>
          <cell r="G349">
            <v>9</v>
          </cell>
          <cell r="H349" t="str">
            <v>OoCIO</v>
          </cell>
          <cell r="I349" t="str">
            <v>Pay Estimates</v>
          </cell>
          <cell r="J349" t="str">
            <v>Unfunded Pay</v>
          </cell>
          <cell r="K349">
            <v>0</v>
          </cell>
          <cell r="L349">
            <v>0</v>
          </cell>
          <cell r="M349">
            <v>0</v>
          </cell>
          <cell r="N349">
            <v>0</v>
          </cell>
          <cell r="O349">
            <v>0</v>
          </cell>
          <cell r="P349">
            <v>0</v>
          </cell>
          <cell r="Q349">
            <v>0</v>
          </cell>
          <cell r="R349">
            <v>0</v>
          </cell>
          <cell r="S349">
            <v>0</v>
          </cell>
          <cell r="T349">
            <v>0</v>
          </cell>
        </row>
        <row r="350">
          <cell r="A350" t="str">
            <v>X4035</v>
          </cell>
          <cell r="B350" t="str">
            <v>4. Other Operations</v>
          </cell>
          <cell r="C350" t="str">
            <v>Z-CIO</v>
          </cell>
          <cell r="D350" t="str">
            <v>14.12 CIO</v>
          </cell>
          <cell r="E350">
            <v>0</v>
          </cell>
          <cell r="F350" t="str">
            <v xml:space="preserve">ELS versus items Specifically Funded by DoH </v>
          </cell>
          <cell r="G350">
            <v>9</v>
          </cell>
          <cell r="H350" t="str">
            <v>OoCIO</v>
          </cell>
          <cell r="I350" t="str">
            <v>Pay Estimates</v>
          </cell>
          <cell r="J350" t="str">
            <v>Unfunded Pay</v>
          </cell>
          <cell r="K350">
            <v>0</v>
          </cell>
          <cell r="L350">
            <v>0</v>
          </cell>
          <cell r="M350">
            <v>0</v>
          </cell>
          <cell r="N350">
            <v>0</v>
          </cell>
          <cell r="O350">
            <v>0</v>
          </cell>
          <cell r="P350">
            <v>0</v>
          </cell>
          <cell r="Q350">
            <v>0</v>
          </cell>
          <cell r="R350">
            <v>0</v>
          </cell>
          <cell r="S350">
            <v>0</v>
          </cell>
          <cell r="T350">
            <v>0</v>
          </cell>
        </row>
        <row r="351">
          <cell r="A351" t="str">
            <v>X176</v>
          </cell>
          <cell r="B351" t="str">
            <v>5. Pensions &amp; Demand Led</v>
          </cell>
          <cell r="C351" t="str">
            <v>TotPensions</v>
          </cell>
          <cell r="D351" t="str">
            <v>16.3 Statutory Pension Levy</v>
          </cell>
          <cell r="E351">
            <v>0</v>
          </cell>
          <cell r="F351" t="str">
            <v xml:space="preserve">ELS versus items Specifically Funded by DoH </v>
          </cell>
          <cell r="G351">
            <v>7</v>
          </cell>
          <cell r="H351" t="str">
            <v>Pensions</v>
          </cell>
          <cell r="I351" t="str">
            <v>ELS2</v>
          </cell>
          <cell r="J351" t="str">
            <v>Pensions</v>
          </cell>
          <cell r="K351">
            <v>40</v>
          </cell>
          <cell r="L351">
            <v>24.53</v>
          </cell>
          <cell r="M351">
            <v>15.469999999999999</v>
          </cell>
          <cell r="N351">
            <v>40</v>
          </cell>
          <cell r="O351">
            <v>24.53</v>
          </cell>
          <cell r="P351">
            <v>15.469999999999999</v>
          </cell>
          <cell r="Q351" t="str">
            <v>YES</v>
          </cell>
          <cell r="R351" t="str">
            <v>NO</v>
          </cell>
          <cell r="S351" t="str">
            <v>NO</v>
          </cell>
          <cell r="T351" t="str">
            <v>YES</v>
          </cell>
        </row>
        <row r="352">
          <cell r="A352" t="str">
            <v>X179</v>
          </cell>
          <cell r="B352" t="str">
            <v>5. Pensions &amp; Demand Led</v>
          </cell>
          <cell r="C352" t="str">
            <v>Z-SCA</v>
          </cell>
          <cell r="D352" t="str">
            <v>17. SCA</v>
          </cell>
          <cell r="E352">
            <v>0</v>
          </cell>
          <cell r="F352" t="str">
            <v xml:space="preserve">ELS versus items Specifically Funded by DoH </v>
          </cell>
          <cell r="G352">
            <v>7</v>
          </cell>
          <cell r="H352" t="str">
            <v>SCA</v>
          </cell>
          <cell r="I352" t="str">
            <v>ELS2</v>
          </cell>
          <cell r="J352" t="str">
            <v>SCA</v>
          </cell>
          <cell r="K352">
            <v>30</v>
          </cell>
          <cell r="L352">
            <v>25</v>
          </cell>
          <cell r="M352">
            <v>5</v>
          </cell>
          <cell r="N352">
            <v>30</v>
          </cell>
          <cell r="O352">
            <v>25</v>
          </cell>
          <cell r="P352">
            <v>5</v>
          </cell>
          <cell r="Q352" t="str">
            <v>YES</v>
          </cell>
          <cell r="R352" t="str">
            <v>NO</v>
          </cell>
          <cell r="S352" t="str">
            <v>NO</v>
          </cell>
          <cell r="T352" t="str">
            <v>YES</v>
          </cell>
        </row>
        <row r="353">
          <cell r="A353" t="str">
            <v>X001</v>
          </cell>
          <cell r="B353" t="str">
            <v>5. Pensions &amp; Demand Led</v>
          </cell>
          <cell r="C353" t="str">
            <v>Z-PCRS</v>
          </cell>
          <cell r="D353" t="str">
            <v>18. PCRS</v>
          </cell>
          <cell r="E353">
            <v>0</v>
          </cell>
          <cell r="F353" t="str">
            <v xml:space="preserve">ELS versus items Specifically Funded by DoH </v>
          </cell>
          <cell r="G353">
            <v>1</v>
          </cell>
          <cell r="H353" t="str">
            <v>PCRS</v>
          </cell>
          <cell r="I353" t="str">
            <v xml:space="preserve">Brexit </v>
          </cell>
          <cell r="J353" t="str">
            <v xml:space="preserve">Brexit </v>
          </cell>
          <cell r="K353">
            <v>0.03</v>
          </cell>
          <cell r="L353">
            <v>0</v>
          </cell>
          <cell r="M353">
            <v>0.03</v>
          </cell>
          <cell r="N353">
            <v>0.03</v>
          </cell>
          <cell r="O353">
            <v>0</v>
          </cell>
          <cell r="P353">
            <v>0.03</v>
          </cell>
          <cell r="Q353" t="str">
            <v>YES</v>
          </cell>
          <cell r="R353" t="str">
            <v>NO</v>
          </cell>
          <cell r="S353" t="str">
            <v>NO</v>
          </cell>
          <cell r="T353" t="str">
            <v>YES</v>
          </cell>
        </row>
        <row r="354">
          <cell r="A354" t="str">
            <v>X023</v>
          </cell>
          <cell r="B354" t="str">
            <v>5. Pensions &amp; Demand Led</v>
          </cell>
          <cell r="C354" t="str">
            <v>Z-PCRS</v>
          </cell>
          <cell r="D354" t="str">
            <v>18. PCRS</v>
          </cell>
          <cell r="E354">
            <v>0</v>
          </cell>
          <cell r="F354" t="str">
            <v xml:space="preserve">ELS versus items Specifically Funded by DoH </v>
          </cell>
          <cell r="G354">
            <v>2</v>
          </cell>
          <cell r="H354" t="str">
            <v>PCRS</v>
          </cell>
          <cell r="I354" t="str">
            <v>Demographics</v>
          </cell>
          <cell r="J354" t="str">
            <v>Central Demographics Paper</v>
          </cell>
          <cell r="K354">
            <v>25</v>
          </cell>
          <cell r="L354">
            <v>22.7</v>
          </cell>
          <cell r="M354">
            <v>2.3000000000000007</v>
          </cell>
          <cell r="N354">
            <v>25</v>
          </cell>
          <cell r="O354">
            <v>17.404893802984798</v>
          </cell>
          <cell r="P354">
            <v>7.5951061970152018</v>
          </cell>
          <cell r="Q354" t="str">
            <v>YES</v>
          </cell>
          <cell r="R354" t="str">
            <v>NO</v>
          </cell>
          <cell r="S354" t="str">
            <v>NO</v>
          </cell>
          <cell r="T354" t="str">
            <v>YES</v>
          </cell>
        </row>
        <row r="355">
          <cell r="A355" t="str">
            <v>X1064</v>
          </cell>
          <cell r="B355" t="str">
            <v>5. Pensions &amp; Demand Led</v>
          </cell>
          <cell r="C355" t="str">
            <v>Z-PCRS</v>
          </cell>
          <cell r="D355" t="str">
            <v>18. PCRS</v>
          </cell>
          <cell r="E355">
            <v>0</v>
          </cell>
          <cell r="F355" t="str">
            <v xml:space="preserve">DoH Funded items not matched to Final ELS Submission </v>
          </cell>
          <cell r="G355">
            <v>6</v>
          </cell>
          <cell r="H355" t="str">
            <v>PCRS</v>
          </cell>
          <cell r="I355" t="str">
            <v>ELS</v>
          </cell>
          <cell r="J355" t="str">
            <v>Medicinal cannabis</v>
          </cell>
          <cell r="K355">
            <v>0</v>
          </cell>
          <cell r="L355">
            <v>5</v>
          </cell>
          <cell r="M355">
            <v>-5</v>
          </cell>
          <cell r="N355">
            <v>0</v>
          </cell>
          <cell r="O355">
            <v>5</v>
          </cell>
          <cell r="P355">
            <v>-5</v>
          </cell>
          <cell r="Q355">
            <v>0</v>
          </cell>
          <cell r="R355">
            <v>0</v>
          </cell>
          <cell r="S355">
            <v>0</v>
          </cell>
          <cell r="T355">
            <v>0</v>
          </cell>
        </row>
        <row r="356">
          <cell r="A356" t="str">
            <v>X1073</v>
          </cell>
          <cell r="B356" t="str">
            <v>5. Pensions &amp; Demand Led</v>
          </cell>
          <cell r="C356" t="str">
            <v>Z-PCRS</v>
          </cell>
          <cell r="D356" t="str">
            <v>18. PCRS</v>
          </cell>
          <cell r="E356">
            <v>0</v>
          </cell>
          <cell r="F356" t="str">
            <v xml:space="preserve">ELS versus items Specifically Funded by DoH </v>
          </cell>
          <cell r="G356">
            <v>10</v>
          </cell>
          <cell r="H356" t="str">
            <v>PCRS</v>
          </cell>
          <cell r="I356" t="str">
            <v>Savings Target</v>
          </cell>
          <cell r="J356" t="str">
            <v>Biosimilars/ Hep C</v>
          </cell>
          <cell r="K356">
            <v>0</v>
          </cell>
          <cell r="L356">
            <v>-20</v>
          </cell>
          <cell r="M356">
            <v>20</v>
          </cell>
          <cell r="N356">
            <v>0</v>
          </cell>
          <cell r="O356">
            <v>-20</v>
          </cell>
          <cell r="P356">
            <v>20</v>
          </cell>
          <cell r="Q356">
            <v>0</v>
          </cell>
          <cell r="R356">
            <v>0</v>
          </cell>
          <cell r="S356">
            <v>0</v>
          </cell>
          <cell r="T356">
            <v>0</v>
          </cell>
        </row>
        <row r="357">
          <cell r="A357" t="str">
            <v>X174</v>
          </cell>
          <cell r="B357" t="str">
            <v>5. Pensions &amp; Demand Led</v>
          </cell>
          <cell r="C357" t="str">
            <v>Z-PCRS</v>
          </cell>
          <cell r="D357" t="str">
            <v>18. PCRS</v>
          </cell>
          <cell r="E357">
            <v>0</v>
          </cell>
          <cell r="F357" t="str">
            <v xml:space="preserve">ELS versus items Specifically Funded by DoH </v>
          </cell>
          <cell r="G357">
            <v>7</v>
          </cell>
          <cell r="H357" t="str">
            <v>PCRS</v>
          </cell>
          <cell r="I357" t="str">
            <v>ELS2</v>
          </cell>
          <cell r="J357" t="str">
            <v>IT/Adminstration Costs in PCRS</v>
          </cell>
          <cell r="K357">
            <v>4.2218462521108293</v>
          </cell>
          <cell r="L357">
            <v>0</v>
          </cell>
          <cell r="M357">
            <v>4.2218462521108293</v>
          </cell>
          <cell r="N357">
            <v>4.2218462521108293</v>
          </cell>
          <cell r="O357">
            <v>0</v>
          </cell>
          <cell r="P357">
            <v>4.2218462521108293</v>
          </cell>
          <cell r="Q357" t="str">
            <v>YES</v>
          </cell>
          <cell r="R357" t="str">
            <v>NO</v>
          </cell>
          <cell r="S357" t="str">
            <v>NO</v>
          </cell>
          <cell r="T357" t="str">
            <v>YES</v>
          </cell>
        </row>
        <row r="358">
          <cell r="A358" t="str">
            <v>X178</v>
          </cell>
          <cell r="B358" t="str">
            <v>5. Pensions &amp; Demand Led</v>
          </cell>
          <cell r="C358" t="str">
            <v>Z-PCRS</v>
          </cell>
          <cell r="D358" t="str">
            <v>18. PCRS</v>
          </cell>
          <cell r="E358">
            <v>0</v>
          </cell>
          <cell r="F358" t="str">
            <v xml:space="preserve">ELS versus items Specifically Funded by DoH </v>
          </cell>
          <cell r="G358">
            <v>7</v>
          </cell>
          <cell r="H358" t="str">
            <v>PCRS</v>
          </cell>
          <cell r="I358" t="str">
            <v>ELS2</v>
          </cell>
          <cell r="J358" t="str">
            <v>Primary Care Schemes &amp; Arrangements</v>
          </cell>
          <cell r="K358">
            <v>42.34</v>
          </cell>
          <cell r="L358">
            <v>63</v>
          </cell>
          <cell r="M358">
            <v>-20.659999999999997</v>
          </cell>
          <cell r="N358">
            <v>42.34</v>
          </cell>
          <cell r="O358">
            <v>63</v>
          </cell>
          <cell r="P358">
            <v>-20.659999999999997</v>
          </cell>
          <cell r="Q358">
            <v>0</v>
          </cell>
          <cell r="R358">
            <v>0</v>
          </cell>
          <cell r="S358">
            <v>0</v>
          </cell>
          <cell r="T358">
            <v>0</v>
          </cell>
        </row>
        <row r="359">
          <cell r="A359" t="str">
            <v>X1091</v>
          </cell>
          <cell r="B359" t="str">
            <v>5. Pensions &amp; Demand Led</v>
          </cell>
          <cell r="C359" t="str">
            <v>Z-PCRS</v>
          </cell>
          <cell r="D359" t="str">
            <v>18. PCRS</v>
          </cell>
          <cell r="E359">
            <v>0</v>
          </cell>
          <cell r="F359" t="str">
            <v xml:space="preserve">ELS versus items Specifically Funded by DoH </v>
          </cell>
          <cell r="G359">
            <v>8</v>
          </cell>
          <cell r="H359" t="str">
            <v>PCRS</v>
          </cell>
          <cell r="I359" t="str">
            <v>Add back to ELS (were under review)</v>
          </cell>
          <cell r="J359" t="str">
            <v>2021 New Drugs cost in 2022</v>
          </cell>
          <cell r="K359">
            <v>40.770000000000003</v>
          </cell>
          <cell r="L359">
            <v>41</v>
          </cell>
          <cell r="M359">
            <v>-0.22999999999999687</v>
          </cell>
          <cell r="N359">
            <v>40.770000000000003</v>
          </cell>
          <cell r="O359">
            <v>41</v>
          </cell>
          <cell r="P359">
            <v>-0.22999999999999687</v>
          </cell>
          <cell r="Q359" t="str">
            <v>YES</v>
          </cell>
          <cell r="R359" t="str">
            <v>NO</v>
          </cell>
          <cell r="S359" t="str">
            <v>NO</v>
          </cell>
          <cell r="T359" t="str">
            <v>YES</v>
          </cell>
        </row>
        <row r="360">
          <cell r="A360" t="str">
            <v>X4036</v>
          </cell>
          <cell r="B360" t="str">
            <v>5. Pensions &amp; Demand Led</v>
          </cell>
          <cell r="C360" t="str">
            <v>Z-PCRS</v>
          </cell>
          <cell r="D360" t="str">
            <v>18. PCRS</v>
          </cell>
          <cell r="E360">
            <v>0</v>
          </cell>
          <cell r="F360" t="str">
            <v xml:space="preserve">ELS versus items Specifically Funded by DoH </v>
          </cell>
          <cell r="G360">
            <v>9</v>
          </cell>
          <cell r="H360" t="str">
            <v>PCRS</v>
          </cell>
          <cell r="I360" t="str">
            <v>Pay Estimates</v>
          </cell>
          <cell r="J360" t="str">
            <v>Unfunded Pay</v>
          </cell>
          <cell r="K360">
            <v>0</v>
          </cell>
          <cell r="L360">
            <v>0</v>
          </cell>
          <cell r="M360">
            <v>0</v>
          </cell>
          <cell r="N360">
            <v>0</v>
          </cell>
          <cell r="O360">
            <v>0</v>
          </cell>
          <cell r="P360">
            <v>0</v>
          </cell>
          <cell r="Q360">
            <v>0</v>
          </cell>
          <cell r="R360">
            <v>0</v>
          </cell>
          <cell r="S360">
            <v>0</v>
          </cell>
          <cell r="T360">
            <v>0</v>
          </cell>
        </row>
        <row r="361">
          <cell r="A361" t="str">
            <v>X4037</v>
          </cell>
          <cell r="B361" t="str">
            <v>5. Pensions &amp; Demand Led</v>
          </cell>
          <cell r="C361" t="str">
            <v>Z-PCRS</v>
          </cell>
          <cell r="D361" t="str">
            <v>18. PCRS</v>
          </cell>
          <cell r="E361">
            <v>0</v>
          </cell>
          <cell r="F361" t="str">
            <v xml:space="preserve">ELS versus items Specifically Funded by DoH </v>
          </cell>
          <cell r="G361">
            <v>9</v>
          </cell>
          <cell r="H361" t="str">
            <v>PCRS</v>
          </cell>
          <cell r="I361" t="str">
            <v>Pay Estimates</v>
          </cell>
          <cell r="J361" t="str">
            <v>Unfunded Pay</v>
          </cell>
          <cell r="K361">
            <v>0</v>
          </cell>
          <cell r="L361">
            <v>0</v>
          </cell>
          <cell r="M361">
            <v>0</v>
          </cell>
          <cell r="N361">
            <v>0</v>
          </cell>
          <cell r="O361">
            <v>0</v>
          </cell>
          <cell r="P361">
            <v>0</v>
          </cell>
          <cell r="Q361">
            <v>0</v>
          </cell>
          <cell r="R361">
            <v>0</v>
          </cell>
          <cell r="S361">
            <v>0</v>
          </cell>
          <cell r="T361">
            <v>0</v>
          </cell>
        </row>
        <row r="362">
          <cell r="A362" t="str">
            <v>X4038</v>
          </cell>
          <cell r="B362" t="str">
            <v>5. Pensions &amp; Demand Led</v>
          </cell>
          <cell r="C362" t="str">
            <v>Z-PCRS</v>
          </cell>
          <cell r="D362" t="str">
            <v>18. PCRS</v>
          </cell>
          <cell r="E362">
            <v>0</v>
          </cell>
          <cell r="F362" t="str">
            <v xml:space="preserve">ELS versus items Specifically Funded by DoH </v>
          </cell>
          <cell r="G362">
            <v>9</v>
          </cell>
          <cell r="H362" t="str">
            <v>PCRS</v>
          </cell>
          <cell r="I362" t="str">
            <v>Pay Estimates</v>
          </cell>
          <cell r="J362" t="str">
            <v>Unfunded Pay</v>
          </cell>
          <cell r="K362">
            <v>0</v>
          </cell>
          <cell r="L362">
            <v>0</v>
          </cell>
          <cell r="M362">
            <v>0</v>
          </cell>
          <cell r="N362">
            <v>0</v>
          </cell>
          <cell r="O362">
            <v>0</v>
          </cell>
          <cell r="P362">
            <v>0</v>
          </cell>
          <cell r="Q362">
            <v>0</v>
          </cell>
          <cell r="R362">
            <v>0</v>
          </cell>
          <cell r="S362">
            <v>0</v>
          </cell>
          <cell r="T362">
            <v>0</v>
          </cell>
        </row>
        <row r="363">
          <cell r="A363" t="str">
            <v>X4039</v>
          </cell>
          <cell r="B363" t="str">
            <v>5. Pensions &amp; Demand Led</v>
          </cell>
          <cell r="C363" t="str">
            <v>Z-PCRS</v>
          </cell>
          <cell r="D363" t="str">
            <v>18. PCRS</v>
          </cell>
          <cell r="E363">
            <v>0</v>
          </cell>
          <cell r="F363" t="str">
            <v xml:space="preserve">ELS versus items Specifically Funded by DoH </v>
          </cell>
          <cell r="G363">
            <v>9</v>
          </cell>
          <cell r="H363" t="str">
            <v>PCRS</v>
          </cell>
          <cell r="I363" t="str">
            <v>Pay Estimates</v>
          </cell>
          <cell r="J363" t="str">
            <v>Unfunded Pay</v>
          </cell>
          <cell r="K363">
            <v>0</v>
          </cell>
          <cell r="L363">
            <v>0</v>
          </cell>
          <cell r="M363">
            <v>0</v>
          </cell>
          <cell r="N363">
            <v>0</v>
          </cell>
          <cell r="O363">
            <v>0</v>
          </cell>
          <cell r="P363">
            <v>0</v>
          </cell>
          <cell r="Q363">
            <v>0</v>
          </cell>
          <cell r="R363">
            <v>0</v>
          </cell>
          <cell r="S363">
            <v>0</v>
          </cell>
          <cell r="T363">
            <v>0</v>
          </cell>
        </row>
        <row r="364">
          <cell r="A364" t="str">
            <v>X015</v>
          </cell>
          <cell r="B364" t="str">
            <v>5. Pensions &amp; Demand Led</v>
          </cell>
          <cell r="C364" t="str">
            <v>Z-LOCDLS</v>
          </cell>
          <cell r="D364" t="str">
            <v>19. DLS</v>
          </cell>
          <cell r="E364">
            <v>0</v>
          </cell>
          <cell r="F364" t="str">
            <v xml:space="preserve">ELS versus items Specifically Funded by DoH </v>
          </cell>
          <cell r="G364">
            <v>2</v>
          </cell>
          <cell r="H364" t="str">
            <v>DLS</v>
          </cell>
          <cell r="I364" t="str">
            <v>Demographics</v>
          </cell>
          <cell r="J364" t="str">
            <v>Central Demographics Paper</v>
          </cell>
          <cell r="K364">
            <v>2</v>
          </cell>
          <cell r="L364">
            <v>1.630266613895585</v>
          </cell>
          <cell r="M364">
            <v>0.36973338610441497</v>
          </cell>
          <cell r="N364">
            <v>2</v>
          </cell>
          <cell r="O364">
            <v>1.2499831403261796</v>
          </cell>
          <cell r="P364">
            <v>0.75001685967382037</v>
          </cell>
          <cell r="Q364" t="str">
            <v>YES</v>
          </cell>
          <cell r="R364" t="str">
            <v>NO</v>
          </cell>
          <cell r="S364" t="str">
            <v>NO</v>
          </cell>
          <cell r="T364" t="str">
            <v>NO</v>
          </cell>
        </row>
        <row r="365">
          <cell r="A365" t="str">
            <v>X172</v>
          </cell>
          <cell r="B365" t="str">
            <v>5. Pensions &amp; Demand Led</v>
          </cell>
          <cell r="C365" t="str">
            <v>Z-LOCDLS</v>
          </cell>
          <cell r="D365" t="str">
            <v>19. DLS</v>
          </cell>
          <cell r="E365">
            <v>0</v>
          </cell>
          <cell r="F365" t="str">
            <v xml:space="preserve">ELS versus items Specifically Funded by DoH </v>
          </cell>
          <cell r="G365">
            <v>7</v>
          </cell>
          <cell r="H365" t="str">
            <v>DLS</v>
          </cell>
          <cell r="I365" t="str">
            <v>ELS2</v>
          </cell>
          <cell r="J365" t="str">
            <v>Increased costs associated with transfer of HIV OPD Drugs from Saolta CHO 2</v>
          </cell>
          <cell r="K365">
            <v>0.28999999999999998</v>
          </cell>
          <cell r="L365">
            <v>0</v>
          </cell>
          <cell r="M365">
            <v>0.28999999999999998</v>
          </cell>
          <cell r="N365">
            <v>0.28999999999999998</v>
          </cell>
          <cell r="O365">
            <v>0</v>
          </cell>
          <cell r="P365">
            <v>0.28999999999999998</v>
          </cell>
          <cell r="Q365" t="str">
            <v>YES</v>
          </cell>
          <cell r="R365" t="str">
            <v>NO</v>
          </cell>
          <cell r="S365" t="str">
            <v>NO</v>
          </cell>
          <cell r="T365" t="str">
            <v>NO</v>
          </cell>
        </row>
        <row r="366">
          <cell r="A366" t="str">
            <v>X175</v>
          </cell>
          <cell r="B366" t="str">
            <v>5. Pensions &amp; Demand Led</v>
          </cell>
          <cell r="C366" t="str">
            <v>Z-LOCDLS</v>
          </cell>
          <cell r="D366" t="str">
            <v>19. DLS</v>
          </cell>
          <cell r="E366">
            <v>0</v>
          </cell>
          <cell r="F366" t="str">
            <v xml:space="preserve">ELS versus items Specifically Funded by DoH </v>
          </cell>
          <cell r="G366">
            <v>7</v>
          </cell>
          <cell r="H366" t="str">
            <v>DLS</v>
          </cell>
          <cell r="I366" t="str">
            <v>ELS2</v>
          </cell>
          <cell r="J366" t="str">
            <v xml:space="preserve">Local DLS  </v>
          </cell>
          <cell r="K366">
            <v>4.7659914339902505</v>
          </cell>
          <cell r="L366">
            <v>0</v>
          </cell>
          <cell r="M366">
            <v>4.7659914339902505</v>
          </cell>
          <cell r="N366">
            <v>4.7659914339902505</v>
          </cell>
          <cell r="O366">
            <v>0</v>
          </cell>
          <cell r="P366">
            <v>4.7659914339902505</v>
          </cell>
          <cell r="Q366" t="str">
            <v>YES</v>
          </cell>
          <cell r="R366" t="str">
            <v>NO</v>
          </cell>
          <cell r="S366" t="str">
            <v>NO</v>
          </cell>
          <cell r="T366" t="str">
            <v>YES</v>
          </cell>
        </row>
        <row r="367">
          <cell r="A367" t="str">
            <v>X4040</v>
          </cell>
          <cell r="B367" t="str">
            <v>5. Pensions &amp; Demand Led</v>
          </cell>
          <cell r="C367" t="str">
            <v>Z-LOCDLS</v>
          </cell>
          <cell r="D367" t="str">
            <v>19. DLS</v>
          </cell>
          <cell r="E367">
            <v>0</v>
          </cell>
          <cell r="F367" t="str">
            <v xml:space="preserve">ELS versus items Specifically Funded by DoH </v>
          </cell>
          <cell r="G367">
            <v>9</v>
          </cell>
          <cell r="H367" t="str">
            <v>DLS</v>
          </cell>
          <cell r="I367" t="str">
            <v>Pay Estimates</v>
          </cell>
          <cell r="J367" t="str">
            <v>Unfunded Pay</v>
          </cell>
          <cell r="K367">
            <v>0</v>
          </cell>
          <cell r="L367">
            <v>0</v>
          </cell>
          <cell r="M367">
            <v>0</v>
          </cell>
          <cell r="N367">
            <v>0</v>
          </cell>
          <cell r="O367">
            <v>0</v>
          </cell>
          <cell r="P367">
            <v>0</v>
          </cell>
          <cell r="Q367">
            <v>0</v>
          </cell>
          <cell r="R367">
            <v>0</v>
          </cell>
          <cell r="S367">
            <v>0</v>
          </cell>
          <cell r="T367">
            <v>0</v>
          </cell>
        </row>
        <row r="368">
          <cell r="A368" t="str">
            <v>X4041</v>
          </cell>
          <cell r="B368" t="str">
            <v>5. Pensions &amp; Demand Led</v>
          </cell>
          <cell r="C368" t="str">
            <v>Z-LOCDLS</v>
          </cell>
          <cell r="D368" t="str">
            <v>19. DLS</v>
          </cell>
          <cell r="E368">
            <v>0</v>
          </cell>
          <cell r="F368" t="str">
            <v xml:space="preserve">ELS versus items Specifically Funded by DoH </v>
          </cell>
          <cell r="G368">
            <v>9</v>
          </cell>
          <cell r="H368" t="str">
            <v>DLS</v>
          </cell>
          <cell r="I368" t="str">
            <v>Pay Estimates</v>
          </cell>
          <cell r="J368" t="str">
            <v>Unfunded Pay</v>
          </cell>
          <cell r="K368">
            <v>0</v>
          </cell>
          <cell r="L368">
            <v>0</v>
          </cell>
          <cell r="M368">
            <v>0</v>
          </cell>
          <cell r="N368">
            <v>0</v>
          </cell>
          <cell r="O368">
            <v>0</v>
          </cell>
          <cell r="P368">
            <v>0</v>
          </cell>
          <cell r="Q368">
            <v>0</v>
          </cell>
          <cell r="R368">
            <v>0</v>
          </cell>
          <cell r="S368">
            <v>0</v>
          </cell>
          <cell r="T368">
            <v>0</v>
          </cell>
        </row>
        <row r="369">
          <cell r="A369" t="str">
            <v>X4042</v>
          </cell>
          <cell r="B369" t="str">
            <v>5. Pensions &amp; Demand Led</v>
          </cell>
          <cell r="C369" t="str">
            <v>Z-LOCDLS</v>
          </cell>
          <cell r="D369" t="str">
            <v>19. DLS</v>
          </cell>
          <cell r="E369">
            <v>0</v>
          </cell>
          <cell r="F369" t="str">
            <v xml:space="preserve">ELS versus items Specifically Funded by DoH </v>
          </cell>
          <cell r="G369">
            <v>9</v>
          </cell>
          <cell r="H369" t="str">
            <v>DLS</v>
          </cell>
          <cell r="I369" t="str">
            <v>Pay Estimates</v>
          </cell>
          <cell r="J369" t="str">
            <v>Unfunded Pay</v>
          </cell>
          <cell r="K369">
            <v>0</v>
          </cell>
          <cell r="L369">
            <v>0</v>
          </cell>
          <cell r="M369">
            <v>0</v>
          </cell>
          <cell r="N369">
            <v>0</v>
          </cell>
          <cell r="O369">
            <v>0</v>
          </cell>
          <cell r="P369">
            <v>0</v>
          </cell>
          <cell r="Q369">
            <v>0</v>
          </cell>
          <cell r="R369">
            <v>0</v>
          </cell>
          <cell r="S369">
            <v>0</v>
          </cell>
          <cell r="T369">
            <v>0</v>
          </cell>
        </row>
        <row r="370">
          <cell r="A370" t="str">
            <v>X177</v>
          </cell>
          <cell r="B370" t="str">
            <v>5. Pensions &amp; Demand Led</v>
          </cell>
          <cell r="C370" t="str">
            <v>Z-OSEASTR</v>
          </cell>
          <cell r="D370" t="str">
            <v>20. Overseas</v>
          </cell>
          <cell r="E370">
            <v>0</v>
          </cell>
          <cell r="F370" t="str">
            <v xml:space="preserve">ELS versus items Specifically Funded by DoH </v>
          </cell>
          <cell r="G370">
            <v>7</v>
          </cell>
          <cell r="H370" t="str">
            <v>Overseas</v>
          </cell>
          <cell r="I370" t="str">
            <v>ELS2</v>
          </cell>
          <cell r="J370" t="str">
            <v>Treatment Abroad &amp; CBD</v>
          </cell>
          <cell r="K370">
            <v>41.413500999999997</v>
          </cell>
          <cell r="L370">
            <v>0</v>
          </cell>
          <cell r="M370">
            <v>41.413500999999997</v>
          </cell>
          <cell r="N370">
            <v>41.413500999999997</v>
          </cell>
          <cell r="O370">
            <v>0</v>
          </cell>
          <cell r="P370">
            <v>41.413500999999997</v>
          </cell>
          <cell r="Q370" t="str">
            <v>YES</v>
          </cell>
          <cell r="R370" t="str">
            <v>NO</v>
          </cell>
          <cell r="S370" t="str">
            <v>NO</v>
          </cell>
          <cell r="T370" t="str">
            <v>YES</v>
          </cell>
        </row>
        <row r="371">
          <cell r="A371" t="str">
            <v>X4043</v>
          </cell>
          <cell r="B371" t="str">
            <v>5. Pensions &amp; Demand Led</v>
          </cell>
          <cell r="C371" t="str">
            <v>Z-OSEASTR</v>
          </cell>
          <cell r="D371" t="str">
            <v>20. Overseas</v>
          </cell>
          <cell r="E371">
            <v>0</v>
          </cell>
          <cell r="F371" t="str">
            <v xml:space="preserve">ELS versus items Specifically Funded by DoH </v>
          </cell>
          <cell r="G371">
            <v>9</v>
          </cell>
          <cell r="H371" t="str">
            <v>Overseas</v>
          </cell>
          <cell r="I371" t="str">
            <v>Pay Estimates</v>
          </cell>
          <cell r="J371" t="str">
            <v>Unfunded Pay</v>
          </cell>
          <cell r="K371">
            <v>0</v>
          </cell>
          <cell r="L371">
            <v>0</v>
          </cell>
          <cell r="M371">
            <v>0</v>
          </cell>
          <cell r="N371">
            <v>0</v>
          </cell>
          <cell r="O371">
            <v>0</v>
          </cell>
          <cell r="P371">
            <v>0</v>
          </cell>
          <cell r="Q371">
            <v>0</v>
          </cell>
          <cell r="R371">
            <v>0</v>
          </cell>
          <cell r="S371">
            <v>0</v>
          </cell>
          <cell r="T371">
            <v>0</v>
          </cell>
        </row>
        <row r="372">
          <cell r="A372" t="str">
            <v>X4044</v>
          </cell>
          <cell r="B372" t="str">
            <v>5. Pensions &amp; Demand Led</v>
          </cell>
          <cell r="C372" t="str">
            <v>Z-OSEASTR</v>
          </cell>
          <cell r="D372" t="str">
            <v>20. Overseas</v>
          </cell>
          <cell r="E372">
            <v>0</v>
          </cell>
          <cell r="F372" t="str">
            <v xml:space="preserve">ELS versus items Specifically Funded by DoH </v>
          </cell>
          <cell r="G372">
            <v>9</v>
          </cell>
          <cell r="H372" t="str">
            <v>Overseas</v>
          </cell>
          <cell r="I372" t="str">
            <v>Pay Estimates</v>
          </cell>
          <cell r="J372" t="str">
            <v>Unfunded Pay</v>
          </cell>
          <cell r="K372">
            <v>0</v>
          </cell>
          <cell r="L372">
            <v>0</v>
          </cell>
          <cell r="M372">
            <v>0</v>
          </cell>
          <cell r="N372">
            <v>0</v>
          </cell>
          <cell r="O372">
            <v>0</v>
          </cell>
          <cell r="P372">
            <v>0</v>
          </cell>
          <cell r="Q372">
            <v>0</v>
          </cell>
          <cell r="R372">
            <v>0</v>
          </cell>
          <cell r="S372">
            <v>0</v>
          </cell>
          <cell r="T372">
            <v>0</v>
          </cell>
        </row>
        <row r="373">
          <cell r="A373" t="str">
            <v>X4045</v>
          </cell>
          <cell r="B373" t="str">
            <v>5. Pensions &amp; Demand Led</v>
          </cell>
          <cell r="C373" t="str">
            <v>Z-OSEASTR</v>
          </cell>
          <cell r="D373" t="str">
            <v>20. Overseas</v>
          </cell>
          <cell r="E373">
            <v>0</v>
          </cell>
          <cell r="F373" t="str">
            <v xml:space="preserve">ELS versus items Specifically Funded by DoH </v>
          </cell>
          <cell r="G373">
            <v>9</v>
          </cell>
          <cell r="H373" t="str">
            <v>Overseas</v>
          </cell>
          <cell r="I373" t="str">
            <v>Pay Estimates</v>
          </cell>
          <cell r="J373" t="str">
            <v>Unfunded Pay</v>
          </cell>
          <cell r="K373">
            <v>0</v>
          </cell>
          <cell r="L373">
            <v>0</v>
          </cell>
          <cell r="M373">
            <v>0</v>
          </cell>
          <cell r="N373">
            <v>0</v>
          </cell>
          <cell r="O373">
            <v>0</v>
          </cell>
          <cell r="P373">
            <v>0</v>
          </cell>
          <cell r="Q373">
            <v>0</v>
          </cell>
          <cell r="R373">
            <v>0</v>
          </cell>
          <cell r="S373">
            <v>0</v>
          </cell>
          <cell r="T373">
            <v>0</v>
          </cell>
        </row>
        <row r="374">
          <cell r="A374" t="str">
            <v>X173</v>
          </cell>
          <cell r="B374" t="str">
            <v>5. Pensions &amp; Demand Led</v>
          </cell>
          <cell r="C374" t="str">
            <v>Z-NSEUS</v>
          </cell>
          <cell r="D374" t="str">
            <v>21. EHIC</v>
          </cell>
          <cell r="E374">
            <v>0</v>
          </cell>
          <cell r="F374" t="str">
            <v xml:space="preserve">ELS versus items Specifically Funded by DoH </v>
          </cell>
          <cell r="G374">
            <v>7</v>
          </cell>
          <cell r="H374" t="str">
            <v>EHIC</v>
          </cell>
          <cell r="I374" t="str">
            <v>ELS2</v>
          </cell>
          <cell r="J374" t="str">
            <v>Increase in EHIC payments as a result of increase in EU travel following easing of Covid-19 restrictions.</v>
          </cell>
          <cell r="K374">
            <v>2.0969839999999991</v>
          </cell>
          <cell r="L374">
            <v>0</v>
          </cell>
          <cell r="M374">
            <v>2.0969839999999991</v>
          </cell>
          <cell r="N374">
            <v>2.0969839999999991</v>
          </cell>
          <cell r="O374">
            <v>0</v>
          </cell>
          <cell r="P374">
            <v>2.0969839999999991</v>
          </cell>
          <cell r="Q374" t="str">
            <v>YES</v>
          </cell>
          <cell r="R374" t="str">
            <v>NO</v>
          </cell>
          <cell r="S374" t="str">
            <v>NO</v>
          </cell>
          <cell r="T374" t="str">
            <v>YES</v>
          </cell>
        </row>
        <row r="375">
          <cell r="A375" t="str">
            <v>X4046</v>
          </cell>
          <cell r="B375" t="str">
            <v>5. Pensions &amp; Demand Led</v>
          </cell>
          <cell r="C375" t="str">
            <v>Z-NSEUS</v>
          </cell>
          <cell r="D375" t="str">
            <v>21. EHIC</v>
          </cell>
          <cell r="E375">
            <v>0</v>
          </cell>
          <cell r="F375" t="str">
            <v xml:space="preserve">ELS versus items Specifically Funded by DoH </v>
          </cell>
          <cell r="G375">
            <v>9</v>
          </cell>
          <cell r="H375" t="str">
            <v>EHIC</v>
          </cell>
          <cell r="I375" t="str">
            <v>Pay Estimates</v>
          </cell>
          <cell r="J375" t="str">
            <v>Unfunded Pay</v>
          </cell>
          <cell r="K375">
            <v>0</v>
          </cell>
          <cell r="L375">
            <v>0</v>
          </cell>
          <cell r="M375">
            <v>0</v>
          </cell>
          <cell r="N375">
            <v>0</v>
          </cell>
          <cell r="O375">
            <v>0</v>
          </cell>
          <cell r="P375">
            <v>0</v>
          </cell>
          <cell r="Q375">
            <v>0</v>
          </cell>
          <cell r="R375">
            <v>0</v>
          </cell>
          <cell r="S375">
            <v>0</v>
          </cell>
          <cell r="T375">
            <v>0</v>
          </cell>
        </row>
        <row r="376">
          <cell r="A376" t="str">
            <v>X4047</v>
          </cell>
          <cell r="B376" t="str">
            <v>5. Pensions &amp; Demand Led</v>
          </cell>
          <cell r="C376" t="str">
            <v>Z-NSEUS</v>
          </cell>
          <cell r="D376" t="str">
            <v>21. EHIC</v>
          </cell>
          <cell r="E376">
            <v>0</v>
          </cell>
          <cell r="F376" t="str">
            <v xml:space="preserve">ELS versus items Specifically Funded by DoH </v>
          </cell>
          <cell r="G376">
            <v>9</v>
          </cell>
          <cell r="H376" t="str">
            <v>EHIC</v>
          </cell>
          <cell r="I376" t="str">
            <v>Pay Estimates</v>
          </cell>
          <cell r="J376" t="str">
            <v>Unfunded Pay</v>
          </cell>
          <cell r="K376">
            <v>0</v>
          </cell>
          <cell r="L376">
            <v>0</v>
          </cell>
          <cell r="M376">
            <v>0</v>
          </cell>
          <cell r="N376">
            <v>0</v>
          </cell>
          <cell r="O376">
            <v>0</v>
          </cell>
          <cell r="P376">
            <v>0</v>
          </cell>
          <cell r="Q376">
            <v>0</v>
          </cell>
          <cell r="R376">
            <v>0</v>
          </cell>
          <cell r="S376">
            <v>0</v>
          </cell>
          <cell r="T376">
            <v>0</v>
          </cell>
        </row>
        <row r="377">
          <cell r="A377" t="str">
            <v>X218</v>
          </cell>
          <cell r="B377" t="str">
            <v>Pay Estimates</v>
          </cell>
          <cell r="C377" t="str">
            <v>Pay Estimates</v>
          </cell>
          <cell r="D377" t="str">
            <v>Pay Estimates</v>
          </cell>
          <cell r="E377">
            <v>0</v>
          </cell>
          <cell r="F377" t="str">
            <v xml:space="preserve">ELS versus items Specifically Funded by DoH </v>
          </cell>
          <cell r="G377">
            <v>9</v>
          </cell>
          <cell r="H377" t="str">
            <v>Pay Estimates</v>
          </cell>
          <cell r="I377" t="str">
            <v>Pay Estimates</v>
          </cell>
          <cell r="J377" t="str">
            <v xml:space="preserve">Legal &amp; IR </v>
          </cell>
          <cell r="K377">
            <v>7.8999999999999986</v>
          </cell>
          <cell r="L377">
            <v>0</v>
          </cell>
          <cell r="M377">
            <v>7.8999999999999986</v>
          </cell>
          <cell r="N377">
            <v>7.8999999999999986</v>
          </cell>
          <cell r="O377">
            <v>0</v>
          </cell>
          <cell r="P377">
            <v>7.8999999999999986</v>
          </cell>
          <cell r="Q377" t="str">
            <v>YES</v>
          </cell>
          <cell r="R377" t="str">
            <v>NO</v>
          </cell>
          <cell r="S377" t="str">
            <v>NO</v>
          </cell>
          <cell r="T377" t="str">
            <v>YES</v>
          </cell>
        </row>
        <row r="378">
          <cell r="A378" t="str">
            <v>X219</v>
          </cell>
          <cell r="B378" t="str">
            <v>Pay Estimates</v>
          </cell>
          <cell r="C378" t="str">
            <v>Pay Estimates</v>
          </cell>
          <cell r="D378" t="str">
            <v>Pay Estimates</v>
          </cell>
          <cell r="E378">
            <v>0</v>
          </cell>
          <cell r="F378" t="str">
            <v xml:space="preserve">ELS versus items Specifically Funded by DoH </v>
          </cell>
          <cell r="G378">
            <v>9</v>
          </cell>
          <cell r="H378" t="str">
            <v>Pay Estimates</v>
          </cell>
          <cell r="I378" t="str">
            <v>Pay Estimates</v>
          </cell>
          <cell r="J378" t="str">
            <v>Other Pay Changes</v>
          </cell>
          <cell r="K378">
            <v>39</v>
          </cell>
          <cell r="L378">
            <v>0</v>
          </cell>
          <cell r="M378">
            <v>39</v>
          </cell>
          <cell r="N378">
            <v>39</v>
          </cell>
          <cell r="O378">
            <v>39</v>
          </cell>
          <cell r="P378">
            <v>0</v>
          </cell>
          <cell r="Q378" t="str">
            <v>YES</v>
          </cell>
          <cell r="R378" t="str">
            <v>NO</v>
          </cell>
          <cell r="S378" t="str">
            <v>NO</v>
          </cell>
          <cell r="T378" t="str">
            <v>YES</v>
          </cell>
        </row>
        <row r="379">
          <cell r="A379" t="str">
            <v>X220</v>
          </cell>
          <cell r="B379" t="str">
            <v>Pay Estimates</v>
          </cell>
          <cell r="C379" t="str">
            <v>Pay Estimates</v>
          </cell>
          <cell r="D379" t="str">
            <v>Pay Estimates</v>
          </cell>
          <cell r="E379">
            <v>0</v>
          </cell>
          <cell r="F379" t="str">
            <v xml:space="preserve">ELS versus items Specifically Funded by DoH </v>
          </cell>
          <cell r="G379">
            <v>9</v>
          </cell>
          <cell r="H379" t="str">
            <v>Pay Estimates</v>
          </cell>
          <cell r="I379" t="str">
            <v>Pay Estimates</v>
          </cell>
          <cell r="J379" t="str">
            <v>National Pay Agreements</v>
          </cell>
          <cell r="K379">
            <v>268.7</v>
          </cell>
          <cell r="L379">
            <v>247</v>
          </cell>
          <cell r="M379">
            <v>21.699999999999989</v>
          </cell>
          <cell r="N379">
            <v>268.7</v>
          </cell>
          <cell r="O379">
            <v>247</v>
          </cell>
          <cell r="P379">
            <v>21.699999999999989</v>
          </cell>
          <cell r="Q379" t="str">
            <v>YES</v>
          </cell>
          <cell r="R379" t="str">
            <v>NO</v>
          </cell>
          <cell r="S379" t="str">
            <v>NO</v>
          </cell>
          <cell r="T379" t="str">
            <v>YES</v>
          </cell>
        </row>
        <row r="380">
          <cell r="A380" t="str">
            <v>X1026</v>
          </cell>
          <cell r="B380" t="str">
            <v>Pay Estimates</v>
          </cell>
          <cell r="C380" t="str">
            <v>Pay Estimates</v>
          </cell>
          <cell r="D380" t="str">
            <v>Pay Estimates</v>
          </cell>
          <cell r="E380">
            <v>0</v>
          </cell>
          <cell r="F380" t="str">
            <v xml:space="preserve">ELS versus items Specifically Funded by DoH </v>
          </cell>
          <cell r="G380">
            <v>9</v>
          </cell>
          <cell r="H380" t="str">
            <v>Pay Estimates</v>
          </cell>
          <cell r="I380" t="str">
            <v>Pay Estimates</v>
          </cell>
          <cell r="J380" t="str">
            <v>Unallocated - TBC</v>
          </cell>
          <cell r="K380">
            <v>0</v>
          </cell>
          <cell r="L380">
            <v>0</v>
          </cell>
          <cell r="M380">
            <v>0</v>
          </cell>
          <cell r="N380">
            <v>0</v>
          </cell>
          <cell r="O380">
            <v>0</v>
          </cell>
          <cell r="P380">
            <v>0</v>
          </cell>
          <cell r="Q380">
            <v>0</v>
          </cell>
          <cell r="R380">
            <v>0</v>
          </cell>
          <cell r="S380">
            <v>0</v>
          </cell>
          <cell r="T380">
            <v>0</v>
          </cell>
        </row>
        <row r="381">
          <cell r="A381" t="str">
            <v>X1027</v>
          </cell>
          <cell r="B381" t="str">
            <v>Pay Estimates</v>
          </cell>
          <cell r="C381" t="str">
            <v>Pay Estimates</v>
          </cell>
          <cell r="D381" t="str">
            <v>Pay Estimates</v>
          </cell>
          <cell r="E381">
            <v>0</v>
          </cell>
          <cell r="F381" t="str">
            <v xml:space="preserve">ELS versus items Specifically Funded by DoH </v>
          </cell>
          <cell r="G381">
            <v>9</v>
          </cell>
          <cell r="H381" t="str">
            <v>Pay Estimates</v>
          </cell>
          <cell r="I381" t="str">
            <v>Pay Estimates</v>
          </cell>
          <cell r="J381" t="str">
            <v>Unallocated - TBC</v>
          </cell>
          <cell r="K381">
            <v>0</v>
          </cell>
          <cell r="L381">
            <v>0</v>
          </cell>
          <cell r="M381">
            <v>0</v>
          </cell>
          <cell r="N381">
            <v>0</v>
          </cell>
          <cell r="O381">
            <v>0</v>
          </cell>
          <cell r="P381">
            <v>0</v>
          </cell>
          <cell r="Q381">
            <v>0</v>
          </cell>
          <cell r="R381">
            <v>0</v>
          </cell>
          <cell r="S381">
            <v>0</v>
          </cell>
          <cell r="T381">
            <v>0</v>
          </cell>
        </row>
        <row r="382">
          <cell r="A382" t="str">
            <v>X1028</v>
          </cell>
          <cell r="B382" t="str">
            <v>Pay Estimates</v>
          </cell>
          <cell r="C382" t="str">
            <v>Pay Estimates</v>
          </cell>
          <cell r="D382" t="str">
            <v>Pay Estimates</v>
          </cell>
          <cell r="E382">
            <v>0</v>
          </cell>
          <cell r="F382" t="str">
            <v xml:space="preserve">ELS versus items Specifically Funded by DoH </v>
          </cell>
          <cell r="G382">
            <v>9</v>
          </cell>
          <cell r="H382" t="str">
            <v>Pay Estimates</v>
          </cell>
          <cell r="I382" t="str">
            <v>Pay Estimates</v>
          </cell>
          <cell r="J382" t="str">
            <v>Unallocated - TBC</v>
          </cell>
          <cell r="K382">
            <v>0</v>
          </cell>
          <cell r="L382">
            <v>0</v>
          </cell>
          <cell r="M382">
            <v>0</v>
          </cell>
          <cell r="N382">
            <v>0</v>
          </cell>
          <cell r="O382">
            <v>0</v>
          </cell>
          <cell r="P382">
            <v>0</v>
          </cell>
          <cell r="Q382">
            <v>0</v>
          </cell>
          <cell r="R382">
            <v>0</v>
          </cell>
          <cell r="S382">
            <v>0</v>
          </cell>
          <cell r="T382">
            <v>0</v>
          </cell>
        </row>
        <row r="383">
          <cell r="A383" t="str">
            <v>X1000</v>
          </cell>
          <cell r="B383" t="str">
            <v>Unallocated</v>
          </cell>
          <cell r="C383" t="str">
            <v>Unallocated</v>
          </cell>
          <cell r="D383" t="str">
            <v>Unallocated</v>
          </cell>
          <cell r="E383">
            <v>0</v>
          </cell>
          <cell r="F383" t="str">
            <v xml:space="preserve">ELS versus items Specifically Funded by DoH </v>
          </cell>
          <cell r="G383">
            <v>1</v>
          </cell>
          <cell r="H383" t="str">
            <v>Unallocated</v>
          </cell>
          <cell r="I383" t="str">
            <v xml:space="preserve">Brexit </v>
          </cell>
          <cell r="J383">
            <v>0</v>
          </cell>
          <cell r="K383">
            <v>0</v>
          </cell>
          <cell r="L383">
            <v>0</v>
          </cell>
          <cell r="M383">
            <v>0</v>
          </cell>
          <cell r="N383">
            <v>0</v>
          </cell>
          <cell r="O383">
            <v>0</v>
          </cell>
          <cell r="P383">
            <v>0</v>
          </cell>
          <cell r="Q383">
            <v>0</v>
          </cell>
          <cell r="R383">
            <v>0</v>
          </cell>
          <cell r="S383">
            <v>0</v>
          </cell>
          <cell r="T383">
            <v>0</v>
          </cell>
        </row>
        <row r="384">
          <cell r="A384" t="str">
            <v>X1001</v>
          </cell>
          <cell r="B384" t="str">
            <v>Unallocated</v>
          </cell>
          <cell r="C384" t="str">
            <v>Unallocated</v>
          </cell>
          <cell r="D384" t="str">
            <v>Unallocated</v>
          </cell>
          <cell r="E384">
            <v>0</v>
          </cell>
          <cell r="F384" t="str">
            <v xml:space="preserve">ELS versus items Specifically Funded by DoH </v>
          </cell>
          <cell r="G384">
            <v>1</v>
          </cell>
          <cell r="H384" t="str">
            <v>Unallocated</v>
          </cell>
          <cell r="I384" t="str">
            <v xml:space="preserve">Brexit </v>
          </cell>
          <cell r="J384">
            <v>0</v>
          </cell>
          <cell r="K384">
            <v>0</v>
          </cell>
          <cell r="L384">
            <v>0</v>
          </cell>
          <cell r="M384">
            <v>0</v>
          </cell>
          <cell r="N384">
            <v>0</v>
          </cell>
          <cell r="O384">
            <v>0</v>
          </cell>
          <cell r="P384">
            <v>0</v>
          </cell>
          <cell r="Q384">
            <v>0</v>
          </cell>
          <cell r="R384">
            <v>0</v>
          </cell>
          <cell r="S384">
            <v>0</v>
          </cell>
          <cell r="T384">
            <v>0</v>
          </cell>
        </row>
        <row r="385">
          <cell r="A385" t="str">
            <v>X1002</v>
          </cell>
          <cell r="B385" t="str">
            <v>Unallocated</v>
          </cell>
          <cell r="C385" t="str">
            <v>Unallocated</v>
          </cell>
          <cell r="D385" t="str">
            <v>Unallocated</v>
          </cell>
          <cell r="E385">
            <v>0</v>
          </cell>
          <cell r="F385" t="str">
            <v xml:space="preserve">ELS versus items Specifically Funded by DoH </v>
          </cell>
          <cell r="G385">
            <v>1</v>
          </cell>
          <cell r="H385" t="str">
            <v>Unallocated</v>
          </cell>
          <cell r="I385" t="str">
            <v xml:space="preserve">Brexit </v>
          </cell>
          <cell r="J385">
            <v>0</v>
          </cell>
          <cell r="K385">
            <v>0</v>
          </cell>
          <cell r="L385">
            <v>0</v>
          </cell>
          <cell r="M385">
            <v>0</v>
          </cell>
          <cell r="N385">
            <v>0</v>
          </cell>
          <cell r="O385">
            <v>0</v>
          </cell>
          <cell r="P385">
            <v>0</v>
          </cell>
          <cell r="Q385">
            <v>0</v>
          </cell>
          <cell r="R385">
            <v>0</v>
          </cell>
          <cell r="S385">
            <v>0</v>
          </cell>
          <cell r="T385">
            <v>0</v>
          </cell>
        </row>
        <row r="386">
          <cell r="A386" t="str">
            <v>X1015</v>
          </cell>
          <cell r="B386" t="str">
            <v>Unallocated</v>
          </cell>
          <cell r="C386" t="str">
            <v>Unallocated</v>
          </cell>
          <cell r="D386" t="str">
            <v>Unallocated</v>
          </cell>
          <cell r="E386">
            <v>0</v>
          </cell>
          <cell r="F386" t="str">
            <v xml:space="preserve">ELS versus items Specifically Funded by DoH </v>
          </cell>
          <cell r="G386">
            <v>7</v>
          </cell>
          <cell r="H386" t="str">
            <v>Unallocated</v>
          </cell>
          <cell r="I386" t="str">
            <v>ELS2</v>
          </cell>
          <cell r="J386" t="str">
            <v>Unallocated - TBC</v>
          </cell>
          <cell r="K386">
            <v>0</v>
          </cell>
          <cell r="L386">
            <v>0</v>
          </cell>
          <cell r="M386">
            <v>0</v>
          </cell>
          <cell r="N386">
            <v>0</v>
          </cell>
          <cell r="O386">
            <v>0</v>
          </cell>
          <cell r="P386">
            <v>0</v>
          </cell>
          <cell r="Q386">
            <v>0</v>
          </cell>
          <cell r="R386">
            <v>0</v>
          </cell>
          <cell r="S386">
            <v>0</v>
          </cell>
          <cell r="T386">
            <v>0</v>
          </cell>
        </row>
        <row r="387">
          <cell r="A387" t="str">
            <v>X1016</v>
          </cell>
          <cell r="B387" t="str">
            <v>Unallocated</v>
          </cell>
          <cell r="C387" t="str">
            <v>Unallocated</v>
          </cell>
          <cell r="D387" t="str">
            <v>Unallocated</v>
          </cell>
          <cell r="E387">
            <v>0</v>
          </cell>
          <cell r="F387" t="str">
            <v xml:space="preserve">ELS versus items Specifically Funded by DoH </v>
          </cell>
          <cell r="G387">
            <v>7</v>
          </cell>
          <cell r="H387" t="str">
            <v>Unallocated</v>
          </cell>
          <cell r="I387" t="str">
            <v>ELS2</v>
          </cell>
          <cell r="J387" t="str">
            <v>Unallocated - TBC</v>
          </cell>
          <cell r="K387">
            <v>0</v>
          </cell>
          <cell r="L387">
            <v>0</v>
          </cell>
          <cell r="M387">
            <v>0</v>
          </cell>
          <cell r="N387">
            <v>0</v>
          </cell>
          <cell r="O387">
            <v>0</v>
          </cell>
          <cell r="P387">
            <v>0</v>
          </cell>
          <cell r="Q387">
            <v>0</v>
          </cell>
          <cell r="R387">
            <v>0</v>
          </cell>
          <cell r="S387">
            <v>0</v>
          </cell>
          <cell r="T387">
            <v>0</v>
          </cell>
        </row>
        <row r="388">
          <cell r="A388" t="str">
            <v>X1017</v>
          </cell>
          <cell r="B388" t="str">
            <v>Unallocated</v>
          </cell>
          <cell r="C388" t="str">
            <v>Unallocated</v>
          </cell>
          <cell r="D388" t="str">
            <v>Unallocated</v>
          </cell>
          <cell r="E388">
            <v>0</v>
          </cell>
          <cell r="F388" t="str">
            <v xml:space="preserve">ELS versus items Specifically Funded by DoH </v>
          </cell>
          <cell r="G388">
            <v>7</v>
          </cell>
          <cell r="H388" t="str">
            <v>Unallocated</v>
          </cell>
          <cell r="I388" t="str">
            <v>ELS2</v>
          </cell>
          <cell r="J388" t="str">
            <v>Unallocated - TBC</v>
          </cell>
          <cell r="K388">
            <v>0</v>
          </cell>
          <cell r="L388">
            <v>0</v>
          </cell>
          <cell r="M388">
            <v>0</v>
          </cell>
          <cell r="N388">
            <v>0</v>
          </cell>
          <cell r="O388">
            <v>0</v>
          </cell>
          <cell r="P388">
            <v>0</v>
          </cell>
          <cell r="Q388">
            <v>0</v>
          </cell>
          <cell r="R388">
            <v>0</v>
          </cell>
          <cell r="S388">
            <v>0</v>
          </cell>
          <cell r="T388">
            <v>0</v>
          </cell>
        </row>
        <row r="389">
          <cell r="A389" t="str">
            <v>X1018</v>
          </cell>
          <cell r="B389" t="str">
            <v>Unallocated</v>
          </cell>
          <cell r="C389" t="str">
            <v>Unallocated</v>
          </cell>
          <cell r="D389" t="str">
            <v>Unallocated</v>
          </cell>
          <cell r="E389">
            <v>0</v>
          </cell>
          <cell r="F389" t="str">
            <v xml:space="preserve">ELS versus items Specifically Funded by DoH </v>
          </cell>
          <cell r="G389">
            <v>7</v>
          </cell>
          <cell r="H389" t="str">
            <v>Unallocated</v>
          </cell>
          <cell r="I389" t="str">
            <v>ELS2</v>
          </cell>
          <cell r="J389" t="str">
            <v>Unallocated - TBC</v>
          </cell>
          <cell r="K389">
            <v>0</v>
          </cell>
          <cell r="L389">
            <v>0</v>
          </cell>
          <cell r="M389">
            <v>0</v>
          </cell>
          <cell r="N389">
            <v>0</v>
          </cell>
          <cell r="O389">
            <v>0</v>
          </cell>
          <cell r="P389">
            <v>0</v>
          </cell>
          <cell r="Q389">
            <v>0</v>
          </cell>
          <cell r="R389">
            <v>0</v>
          </cell>
          <cell r="S389">
            <v>0</v>
          </cell>
          <cell r="T389">
            <v>0</v>
          </cell>
        </row>
        <row r="390">
          <cell r="A390" t="str">
            <v>X1019</v>
          </cell>
          <cell r="B390" t="str">
            <v>Unallocated</v>
          </cell>
          <cell r="C390" t="str">
            <v>Unallocated</v>
          </cell>
          <cell r="D390" t="str">
            <v>Unallocated</v>
          </cell>
          <cell r="E390">
            <v>0</v>
          </cell>
          <cell r="F390" t="str">
            <v xml:space="preserve">ELS versus items Specifically Funded by DoH </v>
          </cell>
          <cell r="G390">
            <v>7</v>
          </cell>
          <cell r="H390" t="str">
            <v>Unallocated</v>
          </cell>
          <cell r="I390" t="str">
            <v>ELS2</v>
          </cell>
          <cell r="J390" t="str">
            <v>Unallocated - TBC</v>
          </cell>
          <cell r="K390">
            <v>0</v>
          </cell>
          <cell r="L390">
            <v>0</v>
          </cell>
          <cell r="M390">
            <v>0</v>
          </cell>
          <cell r="N390">
            <v>0</v>
          </cell>
          <cell r="O390">
            <v>0</v>
          </cell>
          <cell r="P390">
            <v>0</v>
          </cell>
          <cell r="Q390">
            <v>0</v>
          </cell>
          <cell r="R390">
            <v>0</v>
          </cell>
          <cell r="S390">
            <v>0</v>
          </cell>
          <cell r="T390">
            <v>0</v>
          </cell>
        </row>
        <row r="391">
          <cell r="A391" t="str">
            <v>X1020</v>
          </cell>
          <cell r="B391" t="str">
            <v>Unallocated</v>
          </cell>
          <cell r="C391" t="str">
            <v>Unallocated</v>
          </cell>
          <cell r="D391" t="str">
            <v>Unallocated</v>
          </cell>
          <cell r="E391">
            <v>0</v>
          </cell>
          <cell r="F391" t="str">
            <v xml:space="preserve">ELS versus items Specifically Funded by DoH </v>
          </cell>
          <cell r="G391">
            <v>5</v>
          </cell>
          <cell r="H391" t="str">
            <v>Unallocated</v>
          </cell>
          <cell r="I391" t="str">
            <v>Other Approved Developments</v>
          </cell>
          <cell r="J391" t="str">
            <v>Unallocated - TBC</v>
          </cell>
          <cell r="K391">
            <v>0</v>
          </cell>
          <cell r="L391">
            <v>0</v>
          </cell>
          <cell r="M391">
            <v>0</v>
          </cell>
          <cell r="N391">
            <v>0</v>
          </cell>
          <cell r="O391">
            <v>0</v>
          </cell>
          <cell r="P391">
            <v>0</v>
          </cell>
          <cell r="Q391">
            <v>0</v>
          </cell>
          <cell r="R391">
            <v>0</v>
          </cell>
          <cell r="S391">
            <v>0</v>
          </cell>
          <cell r="T391">
            <v>0</v>
          </cell>
        </row>
        <row r="392">
          <cell r="A392" t="str">
            <v>X1021</v>
          </cell>
          <cell r="B392" t="str">
            <v>Unallocated</v>
          </cell>
          <cell r="C392" t="str">
            <v>Unallocated</v>
          </cell>
          <cell r="D392" t="str">
            <v>Unallocated</v>
          </cell>
          <cell r="E392">
            <v>0</v>
          </cell>
          <cell r="F392" t="str">
            <v xml:space="preserve">ELS versus items Specifically Funded by DoH </v>
          </cell>
          <cell r="G392">
            <v>5</v>
          </cell>
          <cell r="H392" t="str">
            <v>Unallocated</v>
          </cell>
          <cell r="I392" t="str">
            <v>Other Approved Developments</v>
          </cell>
          <cell r="J392" t="str">
            <v>Unallocated - TBC</v>
          </cell>
          <cell r="K392">
            <v>0</v>
          </cell>
          <cell r="L392">
            <v>0</v>
          </cell>
          <cell r="M392">
            <v>0</v>
          </cell>
          <cell r="N392">
            <v>0</v>
          </cell>
          <cell r="O392">
            <v>0</v>
          </cell>
          <cell r="P392">
            <v>0</v>
          </cell>
          <cell r="Q392">
            <v>0</v>
          </cell>
          <cell r="R392">
            <v>0</v>
          </cell>
          <cell r="S392">
            <v>0</v>
          </cell>
          <cell r="T392">
            <v>0</v>
          </cell>
        </row>
        <row r="393">
          <cell r="A393" t="str">
            <v>X1022</v>
          </cell>
          <cell r="B393" t="str">
            <v>Unallocated</v>
          </cell>
          <cell r="C393" t="str">
            <v>Unallocated</v>
          </cell>
          <cell r="D393" t="str">
            <v>Unallocated</v>
          </cell>
          <cell r="E393">
            <v>0</v>
          </cell>
          <cell r="F393" t="str">
            <v xml:space="preserve">ELS versus items Specifically Funded by DoH </v>
          </cell>
          <cell r="G393">
            <v>5</v>
          </cell>
          <cell r="H393" t="str">
            <v>Unallocated</v>
          </cell>
          <cell r="I393" t="str">
            <v>Other Approved Developments</v>
          </cell>
          <cell r="J393" t="str">
            <v>Unallocated - TBC</v>
          </cell>
          <cell r="K393">
            <v>0</v>
          </cell>
          <cell r="L393">
            <v>0</v>
          </cell>
          <cell r="M393">
            <v>0</v>
          </cell>
          <cell r="N393">
            <v>0</v>
          </cell>
          <cell r="O393">
            <v>0</v>
          </cell>
          <cell r="P393">
            <v>0</v>
          </cell>
          <cell r="Q393">
            <v>0</v>
          </cell>
          <cell r="R393">
            <v>0</v>
          </cell>
          <cell r="S393">
            <v>0</v>
          </cell>
          <cell r="T393">
            <v>0</v>
          </cell>
        </row>
        <row r="394">
          <cell r="A394" t="str">
            <v>X1023</v>
          </cell>
          <cell r="B394" t="str">
            <v>Unallocated</v>
          </cell>
          <cell r="C394" t="str">
            <v>Unallocated</v>
          </cell>
          <cell r="D394" t="str">
            <v>Unallocated</v>
          </cell>
          <cell r="E394">
            <v>0</v>
          </cell>
          <cell r="F394" t="str">
            <v xml:space="preserve">ELS versus items Specifically Funded by DoH </v>
          </cell>
          <cell r="G394">
            <v>5</v>
          </cell>
          <cell r="H394" t="str">
            <v>Unallocated</v>
          </cell>
          <cell r="I394" t="str">
            <v>Other Approved Developments</v>
          </cell>
          <cell r="J394" t="str">
            <v>Unallocated - TBC</v>
          </cell>
          <cell r="K394">
            <v>0</v>
          </cell>
          <cell r="L394">
            <v>0</v>
          </cell>
          <cell r="M394">
            <v>0</v>
          </cell>
          <cell r="N394">
            <v>0</v>
          </cell>
          <cell r="O394">
            <v>0</v>
          </cell>
          <cell r="P394">
            <v>0</v>
          </cell>
          <cell r="Q394">
            <v>0</v>
          </cell>
          <cell r="R394">
            <v>0</v>
          </cell>
          <cell r="S394">
            <v>0</v>
          </cell>
          <cell r="T394">
            <v>0</v>
          </cell>
        </row>
        <row r="395">
          <cell r="A395" t="str">
            <v>X1024</v>
          </cell>
          <cell r="B395" t="str">
            <v>Unallocated</v>
          </cell>
          <cell r="C395" t="str">
            <v>Unallocated</v>
          </cell>
          <cell r="D395" t="str">
            <v>Unallocated</v>
          </cell>
          <cell r="E395">
            <v>0</v>
          </cell>
          <cell r="F395" t="str">
            <v xml:space="preserve">ELS versus items Specifically Funded by DoH </v>
          </cell>
          <cell r="G395">
            <v>5</v>
          </cell>
          <cell r="H395" t="str">
            <v>Unallocated</v>
          </cell>
          <cell r="I395" t="str">
            <v>Other Approved Developments</v>
          </cell>
          <cell r="J395" t="str">
            <v>Unallocated - TBC</v>
          </cell>
          <cell r="K395">
            <v>0</v>
          </cell>
          <cell r="L395">
            <v>0</v>
          </cell>
          <cell r="M395">
            <v>0</v>
          </cell>
          <cell r="N395">
            <v>0</v>
          </cell>
          <cell r="O395">
            <v>0</v>
          </cell>
          <cell r="P395">
            <v>0</v>
          </cell>
          <cell r="Q395">
            <v>0</v>
          </cell>
          <cell r="R395">
            <v>0</v>
          </cell>
          <cell r="S395">
            <v>0</v>
          </cell>
          <cell r="T395">
            <v>0</v>
          </cell>
        </row>
        <row r="396">
          <cell r="A396" t="str">
            <v>X1025</v>
          </cell>
          <cell r="B396" t="str">
            <v>Unallocated</v>
          </cell>
          <cell r="C396" t="str">
            <v>Unallocated</v>
          </cell>
          <cell r="D396" t="str">
            <v>Unallocated</v>
          </cell>
          <cell r="E396">
            <v>0</v>
          </cell>
          <cell r="F396" t="str">
            <v xml:space="preserve">ELS versus items Specifically Funded by DoH </v>
          </cell>
          <cell r="G396">
            <v>5</v>
          </cell>
          <cell r="H396" t="str">
            <v>Unallocated</v>
          </cell>
          <cell r="I396" t="str">
            <v>Other Approved Developments</v>
          </cell>
          <cell r="J396" t="str">
            <v>Unallocated - TBC</v>
          </cell>
          <cell r="K396">
            <v>0</v>
          </cell>
          <cell r="L396">
            <v>0</v>
          </cell>
          <cell r="M396">
            <v>0</v>
          </cell>
          <cell r="N396">
            <v>0</v>
          </cell>
          <cell r="O396">
            <v>0</v>
          </cell>
          <cell r="P396">
            <v>0</v>
          </cell>
          <cell r="Q396">
            <v>0</v>
          </cell>
          <cell r="R396">
            <v>0</v>
          </cell>
          <cell r="S396">
            <v>0</v>
          </cell>
          <cell r="T396">
            <v>0</v>
          </cell>
        </row>
        <row r="397">
          <cell r="A397" t="str">
            <v>X1032</v>
          </cell>
          <cell r="B397" t="str">
            <v>Unallocated</v>
          </cell>
          <cell r="C397" t="str">
            <v>Unallocated</v>
          </cell>
          <cell r="D397" t="str">
            <v>Unallocated</v>
          </cell>
          <cell r="E397">
            <v>0</v>
          </cell>
          <cell r="F397" t="str">
            <v xml:space="preserve">ELS versus items Specifically Funded by DoH </v>
          </cell>
          <cell r="G397">
            <v>3</v>
          </cell>
          <cell r="H397" t="str">
            <v>Unallocated</v>
          </cell>
          <cell r="I397" t="str">
            <v>Table 4 NSP 2021</v>
          </cell>
          <cell r="J397" t="str">
            <v>Unallocated - TBC</v>
          </cell>
          <cell r="K397">
            <v>0</v>
          </cell>
          <cell r="L397">
            <v>0</v>
          </cell>
          <cell r="M397">
            <v>0</v>
          </cell>
          <cell r="N397">
            <v>0</v>
          </cell>
          <cell r="O397">
            <v>0</v>
          </cell>
          <cell r="P397">
            <v>0</v>
          </cell>
          <cell r="Q397">
            <v>0</v>
          </cell>
          <cell r="R397">
            <v>0</v>
          </cell>
          <cell r="S397">
            <v>0</v>
          </cell>
          <cell r="T397">
            <v>0</v>
          </cell>
        </row>
        <row r="398">
          <cell r="A398" t="str">
            <v>X1033</v>
          </cell>
          <cell r="B398" t="str">
            <v>Unallocated</v>
          </cell>
          <cell r="C398" t="str">
            <v>Unallocated</v>
          </cell>
          <cell r="D398" t="str">
            <v>Unallocated</v>
          </cell>
          <cell r="E398">
            <v>0</v>
          </cell>
          <cell r="F398" t="str">
            <v xml:space="preserve">ELS versus items Specifically Funded by DoH </v>
          </cell>
          <cell r="G398">
            <v>3</v>
          </cell>
          <cell r="H398" t="str">
            <v>Unallocated</v>
          </cell>
          <cell r="I398" t="str">
            <v>Table 4 NSP 2021</v>
          </cell>
          <cell r="J398" t="str">
            <v>Unallocated - TBC</v>
          </cell>
          <cell r="K398">
            <v>0</v>
          </cell>
          <cell r="L398">
            <v>0</v>
          </cell>
          <cell r="M398">
            <v>0</v>
          </cell>
          <cell r="N398">
            <v>0</v>
          </cell>
          <cell r="O398">
            <v>0</v>
          </cell>
          <cell r="P398">
            <v>0</v>
          </cell>
          <cell r="Q398">
            <v>0</v>
          </cell>
          <cell r="R398">
            <v>0</v>
          </cell>
          <cell r="S398">
            <v>0</v>
          </cell>
          <cell r="T398">
            <v>0</v>
          </cell>
        </row>
        <row r="399">
          <cell r="A399" t="str">
            <v>X1034</v>
          </cell>
          <cell r="B399" t="str">
            <v>Unallocated</v>
          </cell>
          <cell r="C399" t="str">
            <v>Unallocated</v>
          </cell>
          <cell r="D399" t="str">
            <v>Unallocated</v>
          </cell>
          <cell r="E399">
            <v>0</v>
          </cell>
          <cell r="F399" t="str">
            <v xml:space="preserve">ELS versus items Specifically Funded by DoH </v>
          </cell>
          <cell r="G399">
            <v>4</v>
          </cell>
          <cell r="H399" t="str">
            <v>Unallocated</v>
          </cell>
          <cell r="I399" t="str">
            <v>Table4 NSP 2021 - Increased Cost</v>
          </cell>
          <cell r="J399" t="str">
            <v>Unallocated - TBC</v>
          </cell>
          <cell r="K399">
            <v>0</v>
          </cell>
          <cell r="L399">
            <v>0</v>
          </cell>
          <cell r="M399">
            <v>0</v>
          </cell>
          <cell r="N399">
            <v>0</v>
          </cell>
          <cell r="O399">
            <v>0</v>
          </cell>
          <cell r="P399">
            <v>0</v>
          </cell>
          <cell r="Q399">
            <v>0</v>
          </cell>
          <cell r="R399">
            <v>0</v>
          </cell>
          <cell r="S399">
            <v>0</v>
          </cell>
          <cell r="T399">
            <v>0</v>
          </cell>
        </row>
        <row r="400">
          <cell r="A400" t="str">
            <v>X1035</v>
          </cell>
          <cell r="B400" t="str">
            <v>Unallocated</v>
          </cell>
          <cell r="C400" t="str">
            <v>Unallocated</v>
          </cell>
          <cell r="D400" t="str">
            <v>Unallocated</v>
          </cell>
          <cell r="E400">
            <v>0</v>
          </cell>
          <cell r="F400" t="str">
            <v xml:space="preserve">ELS versus items Specifically Funded by DoH </v>
          </cell>
          <cell r="G400">
            <v>4</v>
          </cell>
          <cell r="H400" t="str">
            <v>Unallocated</v>
          </cell>
          <cell r="I400" t="str">
            <v>Table4 NSP 2021 - Increased Cost</v>
          </cell>
          <cell r="J400" t="str">
            <v>Unallocated - TBC</v>
          </cell>
          <cell r="K400">
            <v>0</v>
          </cell>
          <cell r="L400">
            <v>0</v>
          </cell>
          <cell r="M400">
            <v>0</v>
          </cell>
          <cell r="N400">
            <v>0</v>
          </cell>
          <cell r="O400">
            <v>0</v>
          </cell>
          <cell r="P400">
            <v>0</v>
          </cell>
          <cell r="Q400">
            <v>0</v>
          </cell>
          <cell r="R400">
            <v>0</v>
          </cell>
          <cell r="S400">
            <v>0</v>
          </cell>
          <cell r="T400">
            <v>0</v>
          </cell>
        </row>
        <row r="401">
          <cell r="A401" t="str">
            <v>X1036</v>
          </cell>
          <cell r="B401" t="str">
            <v>Unallocated</v>
          </cell>
          <cell r="C401" t="str">
            <v>Unallocated</v>
          </cell>
          <cell r="D401" t="str">
            <v>Unallocated</v>
          </cell>
          <cell r="E401">
            <v>0</v>
          </cell>
          <cell r="F401" t="str">
            <v xml:space="preserve">ELS versus items Specifically Funded by DoH </v>
          </cell>
          <cell r="G401">
            <v>4</v>
          </cell>
          <cell r="H401" t="str">
            <v>Unallocated</v>
          </cell>
          <cell r="I401" t="str">
            <v>Table4 NSP 2021 - Increased Cost</v>
          </cell>
          <cell r="J401" t="str">
            <v>Unallocated - TBC</v>
          </cell>
          <cell r="K401">
            <v>0</v>
          </cell>
          <cell r="L401">
            <v>0</v>
          </cell>
          <cell r="M401">
            <v>0</v>
          </cell>
          <cell r="N401">
            <v>0</v>
          </cell>
          <cell r="O401">
            <v>0</v>
          </cell>
          <cell r="P401">
            <v>0</v>
          </cell>
          <cell r="Q401">
            <v>0</v>
          </cell>
          <cell r="R401">
            <v>0</v>
          </cell>
          <cell r="S401">
            <v>0</v>
          </cell>
          <cell r="T401">
            <v>0</v>
          </cell>
        </row>
        <row r="402">
          <cell r="A402" t="str">
            <v>X1096</v>
          </cell>
          <cell r="B402" t="str">
            <v>Unallocated</v>
          </cell>
          <cell r="C402" t="str">
            <v>Unallocated</v>
          </cell>
          <cell r="D402" t="str">
            <v>Unallocated</v>
          </cell>
          <cell r="E402">
            <v>0</v>
          </cell>
          <cell r="F402" t="str">
            <v xml:space="preserve">ELS versus items Specifically Funded by DoH </v>
          </cell>
          <cell r="G402">
            <v>8</v>
          </cell>
          <cell r="H402" t="str">
            <v>Unallocated</v>
          </cell>
          <cell r="I402" t="str">
            <v>Add back to ELS (were under review)</v>
          </cell>
          <cell r="J402" t="str">
            <v>Unallocated - TBC</v>
          </cell>
          <cell r="K402">
            <v>0</v>
          </cell>
          <cell r="L402">
            <v>0</v>
          </cell>
          <cell r="M402">
            <v>0</v>
          </cell>
          <cell r="N402">
            <v>0</v>
          </cell>
          <cell r="O402">
            <v>0</v>
          </cell>
          <cell r="P402">
            <v>0</v>
          </cell>
          <cell r="Q402">
            <v>0</v>
          </cell>
          <cell r="R402">
            <v>0</v>
          </cell>
          <cell r="S402">
            <v>0</v>
          </cell>
          <cell r="T402">
            <v>0</v>
          </cell>
        </row>
        <row r="403">
          <cell r="A403" t="str">
            <v>X1097</v>
          </cell>
          <cell r="B403" t="str">
            <v>Unallocated</v>
          </cell>
          <cell r="C403" t="str">
            <v>Unallocated</v>
          </cell>
          <cell r="D403" t="str">
            <v>Unallocated</v>
          </cell>
          <cell r="E403">
            <v>0</v>
          </cell>
          <cell r="F403" t="str">
            <v xml:space="preserve">ELS versus items Specifically Funded by DoH </v>
          </cell>
          <cell r="G403">
            <v>8</v>
          </cell>
          <cell r="H403" t="str">
            <v>Unallocated</v>
          </cell>
          <cell r="I403" t="str">
            <v>Add back to ELS (were under review)</v>
          </cell>
          <cell r="J403" t="str">
            <v>Unallocated - TBC</v>
          </cell>
          <cell r="K403">
            <v>0</v>
          </cell>
          <cell r="L403">
            <v>0</v>
          </cell>
          <cell r="M403">
            <v>0</v>
          </cell>
          <cell r="N403">
            <v>0</v>
          </cell>
          <cell r="O403">
            <v>0</v>
          </cell>
          <cell r="P403">
            <v>0</v>
          </cell>
          <cell r="Q403">
            <v>0</v>
          </cell>
          <cell r="R403">
            <v>0</v>
          </cell>
          <cell r="S403">
            <v>0</v>
          </cell>
          <cell r="T403">
            <v>0</v>
          </cell>
        </row>
        <row r="404">
          <cell r="A404" t="str">
            <v>X1098</v>
          </cell>
          <cell r="B404" t="str">
            <v>Unallocated</v>
          </cell>
          <cell r="C404" t="str">
            <v>Unallocated</v>
          </cell>
          <cell r="D404" t="str">
            <v>Unallocated</v>
          </cell>
          <cell r="E404">
            <v>0</v>
          </cell>
          <cell r="F404" t="str">
            <v xml:space="preserve">ELS versus items Specifically Funded by DoH </v>
          </cell>
          <cell r="G404">
            <v>8</v>
          </cell>
          <cell r="H404" t="str">
            <v>Unallocated</v>
          </cell>
          <cell r="I404" t="str">
            <v>Add back to ELS (were under review)</v>
          </cell>
          <cell r="J404" t="str">
            <v>Unallocated - TBC</v>
          </cell>
          <cell r="K404">
            <v>0</v>
          </cell>
          <cell r="L404">
            <v>0</v>
          </cell>
          <cell r="M404">
            <v>0</v>
          </cell>
          <cell r="N404">
            <v>0</v>
          </cell>
          <cell r="O404">
            <v>0</v>
          </cell>
          <cell r="P404">
            <v>0</v>
          </cell>
          <cell r="Q404">
            <v>0</v>
          </cell>
          <cell r="R404">
            <v>0</v>
          </cell>
          <cell r="S404">
            <v>0</v>
          </cell>
          <cell r="T404">
            <v>0</v>
          </cell>
        </row>
        <row r="405">
          <cell r="A405" t="str">
            <v>X1099</v>
          </cell>
          <cell r="B405" t="str">
            <v>Unallocated</v>
          </cell>
          <cell r="C405" t="str">
            <v>Unallocated</v>
          </cell>
          <cell r="D405" t="str">
            <v>Unallocated</v>
          </cell>
          <cell r="E405">
            <v>0</v>
          </cell>
          <cell r="F405" t="str">
            <v xml:space="preserve">ELS versus items Specifically Funded by DoH </v>
          </cell>
          <cell r="G405">
            <v>8</v>
          </cell>
          <cell r="H405" t="str">
            <v>Unallocated</v>
          </cell>
          <cell r="I405" t="str">
            <v>Add back to ELS (were under review)</v>
          </cell>
          <cell r="J405" t="str">
            <v>Unallocated - TBC</v>
          </cell>
          <cell r="K405">
            <v>0</v>
          </cell>
          <cell r="L405">
            <v>0</v>
          </cell>
          <cell r="M405">
            <v>0</v>
          </cell>
          <cell r="N405">
            <v>0</v>
          </cell>
          <cell r="O405">
            <v>0</v>
          </cell>
          <cell r="P405">
            <v>0</v>
          </cell>
          <cell r="Q405">
            <v>0</v>
          </cell>
          <cell r="R405">
            <v>0</v>
          </cell>
          <cell r="S405">
            <v>0</v>
          </cell>
          <cell r="T405">
            <v>0</v>
          </cell>
        </row>
        <row r="406">
          <cell r="A406" t="str">
            <v>X1100</v>
          </cell>
          <cell r="B406" t="str">
            <v>Unallocated</v>
          </cell>
          <cell r="C406" t="str">
            <v>Unallocated</v>
          </cell>
          <cell r="D406" t="str">
            <v>Unallocated</v>
          </cell>
          <cell r="E406">
            <v>0</v>
          </cell>
          <cell r="F406" t="str">
            <v xml:space="preserve">ELS versus items Specifically Funded by DoH </v>
          </cell>
          <cell r="G406">
            <v>8</v>
          </cell>
          <cell r="H406" t="str">
            <v>Unallocated</v>
          </cell>
          <cell r="I406" t="str">
            <v>Add back to ELS (were under review)</v>
          </cell>
          <cell r="J406" t="str">
            <v>Unallocated - TBC</v>
          </cell>
          <cell r="K406">
            <v>0</v>
          </cell>
          <cell r="L406">
            <v>0</v>
          </cell>
          <cell r="M406">
            <v>0</v>
          </cell>
          <cell r="N406">
            <v>0</v>
          </cell>
          <cell r="O406">
            <v>0</v>
          </cell>
          <cell r="P406">
            <v>0</v>
          </cell>
          <cell r="Q406">
            <v>0</v>
          </cell>
          <cell r="R406">
            <v>0</v>
          </cell>
          <cell r="S406">
            <v>0</v>
          </cell>
          <cell r="T406">
            <v>0</v>
          </cell>
        </row>
        <row r="407">
          <cell r="A407" t="str">
            <v>X1101</v>
          </cell>
          <cell r="B407" t="str">
            <v>Unallocated</v>
          </cell>
          <cell r="C407" t="str">
            <v>Unallocated</v>
          </cell>
          <cell r="D407" t="str">
            <v>Unallocated</v>
          </cell>
          <cell r="E407">
            <v>0</v>
          </cell>
          <cell r="F407" t="str">
            <v xml:space="preserve">ELS versus items Specifically Funded by DoH </v>
          </cell>
          <cell r="G407">
            <v>8</v>
          </cell>
          <cell r="H407" t="str">
            <v>Unallocated</v>
          </cell>
          <cell r="I407" t="str">
            <v>Add back to ELS (were under review)</v>
          </cell>
          <cell r="J407" t="str">
            <v>Unallocated - TBC</v>
          </cell>
          <cell r="K407">
            <v>0</v>
          </cell>
          <cell r="L407">
            <v>0</v>
          </cell>
          <cell r="M407">
            <v>0</v>
          </cell>
          <cell r="N407">
            <v>0</v>
          </cell>
          <cell r="O407">
            <v>0</v>
          </cell>
          <cell r="P407">
            <v>0</v>
          </cell>
          <cell r="Q407">
            <v>0</v>
          </cell>
          <cell r="R407">
            <v>0</v>
          </cell>
          <cell r="S407">
            <v>0</v>
          </cell>
          <cell r="T407">
            <v>0</v>
          </cell>
        </row>
      </sheetData>
      <sheetData sheetId="6"/>
      <sheetData sheetId="7"/>
      <sheetData sheetId="8"/>
      <sheetData sheetId="9"/>
      <sheetData sheetId="1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4"/>
      <sheetName val="Sheet1"/>
      <sheetName val="Sheet2"/>
      <sheetName val="Cost Centre names"/>
      <sheetName val="Sheet3"/>
      <sheetName val="Sheet5"/>
      <sheetName val="Basic Pay"/>
      <sheetName val="Sheet8"/>
      <sheetName val="Payscale"/>
      <sheetName val="Enhanced Nurse"/>
      <sheetName val="Note from Yvonne"/>
      <sheetName val="ENP Scales"/>
      <sheetName val="Pay agreements"/>
    </sheetNames>
    <sheetDataSet>
      <sheetData sheetId="0">
        <row r="1">
          <cell r="B1">
            <v>43830</v>
          </cell>
        </row>
        <row r="2">
          <cell r="B2">
            <v>44104</v>
          </cell>
        </row>
        <row r="3">
          <cell r="B3">
            <v>43748</v>
          </cell>
        </row>
      </sheetData>
      <sheetData sheetId="1"/>
      <sheetData sheetId="2"/>
      <sheetData sheetId="3"/>
      <sheetData sheetId="4"/>
      <sheetData sheetId="5"/>
      <sheetData sheetId="6">
        <row r="1">
          <cell r="A1" t="str">
            <v>Employee Id</v>
          </cell>
        </row>
      </sheetData>
      <sheetData sheetId="7"/>
      <sheetData sheetId="8">
        <row r="1">
          <cell r="Y1" t="str">
            <v>Start of Year Salary</v>
          </cell>
        </row>
      </sheetData>
      <sheetData sheetId="9"/>
      <sheetData sheetId="10">
        <row r="1">
          <cell r="Q1">
            <v>43525</v>
          </cell>
        </row>
      </sheetData>
      <sheetData sheetId="11"/>
      <sheetData sheetId="1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4"/>
      <sheetName val="Sheet1"/>
      <sheetName val="Sheet2"/>
      <sheetName val="Cost Centre names"/>
      <sheetName val="Sheet3"/>
      <sheetName val="Sheet5"/>
      <sheetName val="Basic Pay"/>
      <sheetName val="Sheet8"/>
      <sheetName val="Payscale"/>
      <sheetName val="Enhanced Nurse"/>
      <sheetName val="Note from Yvonne"/>
      <sheetName val="ENP Scales"/>
      <sheetName val="Pay agreements"/>
    </sheetNames>
    <sheetDataSet>
      <sheetData sheetId="0">
        <row r="1">
          <cell r="B1">
            <v>43830</v>
          </cell>
        </row>
        <row r="2">
          <cell r="B2">
            <v>44104</v>
          </cell>
        </row>
        <row r="3">
          <cell r="B3">
            <v>43748</v>
          </cell>
        </row>
      </sheetData>
      <sheetData sheetId="1"/>
      <sheetData sheetId="2"/>
      <sheetData sheetId="3"/>
      <sheetData sheetId="4"/>
      <sheetData sheetId="5"/>
      <sheetData sheetId="6">
        <row r="1">
          <cell r="A1" t="str">
            <v>Employee Id</v>
          </cell>
        </row>
      </sheetData>
      <sheetData sheetId="7"/>
      <sheetData sheetId="8">
        <row r="1">
          <cell r="Y1" t="str">
            <v>Start of Year Salary</v>
          </cell>
        </row>
      </sheetData>
      <sheetData sheetId="9"/>
      <sheetData sheetId="10">
        <row r="1">
          <cell r="Q1">
            <v>43525</v>
          </cell>
        </row>
      </sheetData>
      <sheetData sheetId="11"/>
      <sheetData sheetId="1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nPay"/>
      <sheetName val="KOSI"/>
      <sheetName val="Hep C"/>
      <sheetName val="Scolosis"/>
      <sheetName val="2018 Developments"/>
      <sheetName val="Allocation 2018"/>
      <sheetName val="FYC 2017 Develop"/>
      <sheetName val="2017 Source"/>
      <sheetName val="Bad Debts"/>
      <sheetName val="Original"/>
      <sheetName val="NonPay Incrementals "/>
      <sheetName val="NatDir"/>
    </sheetNames>
    <sheetDataSet>
      <sheetData sheetId="0"/>
      <sheetData sheetId="1">
        <row r="5">
          <cell r="H5">
            <v>15063</v>
          </cell>
        </row>
      </sheetData>
      <sheetData sheetId="2">
        <row r="5">
          <cell r="Y5">
            <v>5607460.0431933571</v>
          </cell>
        </row>
        <row r="98">
          <cell r="U98">
            <v>0.99468764780685437</v>
          </cell>
        </row>
      </sheetData>
      <sheetData sheetId="3">
        <row r="15">
          <cell r="D15">
            <v>3371.0919999999996</v>
          </cell>
        </row>
      </sheetData>
      <sheetData sheetId="4">
        <row r="6">
          <cell r="E6">
            <v>7392</v>
          </cell>
        </row>
      </sheetData>
      <sheetData sheetId="5"/>
      <sheetData sheetId="6"/>
      <sheetData sheetId="7"/>
      <sheetData sheetId="8">
        <row r="1">
          <cell r="B1">
            <v>0</v>
          </cell>
        </row>
      </sheetData>
      <sheetData sheetId="9"/>
      <sheetData sheetId="10">
        <row r="8">
          <cell r="M8">
            <v>300</v>
          </cell>
        </row>
      </sheetData>
      <sheetData sheetId="11">
        <row r="22">
          <cell r="L22">
            <v>385</v>
          </cell>
        </row>
      </sheetData>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Sheet2"/>
      <sheetName val="Sheet3"/>
    </sheetNames>
    <sheetDataSet>
      <sheetData sheetId="0">
        <row r="200">
          <cell r="D200" t="str">
            <v>No</v>
          </cell>
          <cell r="J200" t="str">
            <v>Q1</v>
          </cell>
        </row>
        <row r="201">
          <cell r="D201" t="str">
            <v>Yes, Acute Services leading</v>
          </cell>
          <cell r="J201" t="str">
            <v>Q2</v>
          </cell>
        </row>
        <row r="202">
          <cell r="D202" t="str">
            <v>Yes, Clinical Programmes leading</v>
          </cell>
          <cell r="J202" t="str">
            <v>Q3</v>
          </cell>
        </row>
        <row r="203">
          <cell r="D203" t="str">
            <v>Yes, Finance leading</v>
          </cell>
          <cell r="J203" t="str">
            <v>Q4</v>
          </cell>
        </row>
        <row r="204">
          <cell r="D204" t="str">
            <v>Yes, Health &amp; Wellbeing leading</v>
          </cell>
        </row>
        <row r="205">
          <cell r="D205" t="str">
            <v>Yes, HBS leading</v>
          </cell>
        </row>
        <row r="206">
          <cell r="D206" t="str">
            <v>Yes, HR leading</v>
          </cell>
        </row>
        <row r="207">
          <cell r="D207" t="str">
            <v>Yes, Mental Health leading</v>
          </cell>
        </row>
        <row r="208">
          <cell r="D208" t="str">
            <v>Yes, NAS leading</v>
          </cell>
        </row>
        <row r="209">
          <cell r="D209" t="str">
            <v>Yes, Office of CIO leading</v>
          </cell>
        </row>
        <row r="210">
          <cell r="D210" t="str">
            <v>Yes, Primary Care leading</v>
          </cell>
        </row>
        <row r="211">
          <cell r="D211" t="str">
            <v>Yes, Social Care leading</v>
          </cell>
        </row>
        <row r="212">
          <cell r="D212" t="str">
            <v>Yes, System Reform leading</v>
          </cell>
        </row>
      </sheetData>
      <sheetData sheetId="1" refreshError="1"/>
      <sheetData sheetId="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Data"/>
      <sheetName val="Lists"/>
      <sheetName val="Notes - Read first"/>
      <sheetName val="Initiatives Listing"/>
      <sheetName val="Savings Initiatives Form"/>
      <sheetName val="Report"/>
      <sheetName val="Savings Initiatives - Report"/>
    </sheetNames>
    <sheetDataSet>
      <sheetData sheetId="0"/>
      <sheetData sheetId="1">
        <row r="2">
          <cell r="B2" t="str">
            <v>CHG</v>
          </cell>
          <cell r="C2" t="str">
            <v>Pay</v>
          </cell>
          <cell r="E2" t="str">
            <v>Actual</v>
          </cell>
          <cell r="F2" t="str">
            <v>OoCIO</v>
          </cell>
        </row>
        <row r="3">
          <cell r="B3" t="str">
            <v>CHO 1</v>
          </cell>
          <cell r="C3" t="str">
            <v>Non Pay</v>
          </cell>
          <cell r="E3" t="str">
            <v>Forecast</v>
          </cell>
          <cell r="F3" t="str">
            <v>National HR</v>
          </cell>
        </row>
        <row r="4">
          <cell r="B4" t="str">
            <v>CHO 2</v>
          </cell>
          <cell r="C4" t="str">
            <v xml:space="preserve">Income </v>
          </cell>
          <cell r="F4" t="str">
            <v>HBS</v>
          </cell>
        </row>
        <row r="5">
          <cell r="B5" t="str">
            <v>CHO 3</v>
          </cell>
          <cell r="C5" t="str">
            <v>Pay / Non Pay</v>
          </cell>
          <cell r="F5" t="str">
            <v>OoCCO</v>
          </cell>
        </row>
        <row r="6">
          <cell r="B6" t="str">
            <v>CHO 4</v>
          </cell>
          <cell r="C6" t="str">
            <v>Other</v>
          </cell>
          <cell r="F6" t="str">
            <v>DDG Ops National Services</v>
          </cell>
        </row>
        <row r="7">
          <cell r="B7" t="str">
            <v>CHO 5</v>
          </cell>
          <cell r="F7" t="str">
            <v>National Comms</v>
          </cell>
        </row>
        <row r="8">
          <cell r="B8" t="str">
            <v>CHO 6</v>
          </cell>
          <cell r="F8" t="str">
            <v>National Ambulance Service</v>
          </cell>
        </row>
        <row r="9">
          <cell r="B9" t="str">
            <v>CHO 7</v>
          </cell>
          <cell r="F9" t="str">
            <v>PCRS</v>
          </cell>
        </row>
        <row r="10">
          <cell r="B10" t="str">
            <v>CHO 8</v>
          </cell>
          <cell r="F10" t="str">
            <v>OoCFO</v>
          </cell>
        </row>
        <row r="11">
          <cell r="B11" t="str">
            <v>CHO 9</v>
          </cell>
          <cell r="F11" t="str">
            <v>OoDDG Strategy &amp; Planning</v>
          </cell>
        </row>
        <row r="12">
          <cell r="B12" t="str">
            <v>DMHG</v>
          </cell>
          <cell r="F12" t="str">
            <v>Other</v>
          </cell>
        </row>
        <row r="13">
          <cell r="B13" t="str">
            <v>IEHG</v>
          </cell>
        </row>
        <row r="14">
          <cell r="B14" t="str">
            <v>RCSI</v>
          </cell>
        </row>
        <row r="15">
          <cell r="B15" t="str">
            <v>Saolta</v>
          </cell>
        </row>
        <row r="16">
          <cell r="B16" t="str">
            <v>SSWHG</v>
          </cell>
        </row>
        <row r="17">
          <cell r="B17" t="str">
            <v>ULHG</v>
          </cell>
        </row>
        <row r="18">
          <cell r="B18" t="str">
            <v>Other</v>
          </cell>
        </row>
      </sheetData>
      <sheetData sheetId="2"/>
      <sheetData sheetId="3"/>
      <sheetData sheetId="4"/>
      <sheetData sheetId="5"/>
      <sheetData sheetId="6"/>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otes"/>
      <sheetName val="HASU"/>
      <sheetName val="Sheet3"/>
    </sheetNames>
    <sheetDataSet>
      <sheetData sheetId="0" refreshError="1"/>
      <sheetData sheetId="1" refreshError="1"/>
      <sheetData sheetId="2"/>
      <sheetData sheetId="3">
        <row r="1">
          <cell r="A1" t="str">
            <v>Goal 1</v>
          </cell>
          <cell r="G1" t="str">
            <v>Yes</v>
          </cell>
        </row>
        <row r="2">
          <cell r="G2" t="str">
            <v>No</v>
          </cell>
        </row>
        <row r="3">
          <cell r="G3" t="str">
            <v>N/A</v>
          </cell>
        </row>
      </sheetData>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 Budget 2019"/>
      <sheetName val="Budget 2019 by Quarters"/>
      <sheetName val="Budget 2019 Shortfall Quarters"/>
      <sheetName val="FRP Workstreams"/>
      <sheetName val="Summary 2020 ELS"/>
      <sheetName val="HBS Budget"/>
      <sheetName val="Capital"/>
      <sheetName val="PMO"/>
      <sheetName val="FIU"/>
      <sheetName val="CD"/>
      <sheetName val="Legacy"/>
      <sheetName val="PSU"/>
      <sheetName val="FMDU"/>
      <sheetName val="ELS 2020 Incremental Cost &amp; WTE"/>
      <sheetName val="IFMS Implementation Team 2020"/>
      <sheetName val="IFMS Team - NFD no backfill req"/>
      <sheetName val="IFMS Project Summary"/>
      <sheetName val="PMO 2020"/>
      <sheetName val="FIU 2020"/>
      <sheetName val="CD 2020"/>
      <sheetName val="Legacy 2020"/>
      <sheetName val="PSU 2020"/>
      <sheetName val="FMDU 2020"/>
      <sheetName val="Implementation Team Summary"/>
      <sheetName val="Initial Team Summary"/>
      <sheetName val="Resource Paper"/>
      <sheetName val="Transfers from FRP Team"/>
      <sheetName val="Grad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5">
          <cell r="AG15" t="str">
            <v>VIII</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row r="2">
          <cell r="B2" t="str">
            <v>III</v>
          </cell>
          <cell r="C2">
            <v>39111</v>
          </cell>
        </row>
        <row r="3">
          <cell r="B3" t="str">
            <v>IV</v>
          </cell>
          <cell r="C3">
            <v>44773</v>
          </cell>
        </row>
        <row r="4">
          <cell r="B4" t="str">
            <v>V</v>
          </cell>
          <cell r="C4">
            <v>50491</v>
          </cell>
        </row>
        <row r="5">
          <cell r="B5" t="str">
            <v>VI</v>
          </cell>
          <cell r="C5">
            <v>57158</v>
          </cell>
        </row>
        <row r="6">
          <cell r="B6" t="str">
            <v>VII</v>
          </cell>
          <cell r="C6">
            <v>63671</v>
          </cell>
        </row>
        <row r="7">
          <cell r="B7" t="str">
            <v>VIII</v>
          </cell>
          <cell r="C7">
            <v>80475</v>
          </cell>
        </row>
        <row r="8">
          <cell r="B8" t="str">
            <v>GM</v>
          </cell>
          <cell r="C8">
            <v>85912</v>
          </cell>
        </row>
        <row r="9">
          <cell r="B9" t="str">
            <v>ACFO</v>
          </cell>
          <cell r="C9">
            <v>117902</v>
          </cell>
        </row>
      </sheetData>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 Budget 2019"/>
      <sheetName val="Budget 2019 by Quarters"/>
      <sheetName val="Budget 2019 Shortfall Quarters"/>
      <sheetName val="FRP Workstreams"/>
      <sheetName val="Summary 2020 ELS"/>
      <sheetName val="HBS Budget"/>
      <sheetName val="Capital"/>
      <sheetName val="PMO"/>
      <sheetName val="FIU"/>
      <sheetName val="CD"/>
      <sheetName val="Legacy"/>
      <sheetName val="PSU"/>
      <sheetName val="FMDU"/>
      <sheetName val="ELS 2020 Incremental Cost &amp; WTE"/>
      <sheetName val="IFMS Implementation Team 2020"/>
      <sheetName val="IFMS Team - NFD no backfill req"/>
      <sheetName val="IFMS Project Summary"/>
      <sheetName val="PMO 2020"/>
      <sheetName val="FIU 2020"/>
      <sheetName val="CD 2020"/>
      <sheetName val="Legacy 2020"/>
      <sheetName val="PSU 2020"/>
      <sheetName val="FMDU 2020"/>
      <sheetName val="Implementation Team Summary"/>
      <sheetName val="Initial Team Summary"/>
      <sheetName val="Resource Paper"/>
      <sheetName val="Transfers from FRP Team"/>
      <sheetName val="Grad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5">
          <cell r="AG15" t="str">
            <v>VIII</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row r="2">
          <cell r="B2" t="str">
            <v>III</v>
          </cell>
          <cell r="C2">
            <v>39111</v>
          </cell>
        </row>
        <row r="3">
          <cell r="B3" t="str">
            <v>IV</v>
          </cell>
          <cell r="C3">
            <v>44773</v>
          </cell>
        </row>
        <row r="4">
          <cell r="B4" t="str">
            <v>V</v>
          </cell>
          <cell r="C4">
            <v>50491</v>
          </cell>
        </row>
        <row r="5">
          <cell r="B5" t="str">
            <v>VI</v>
          </cell>
          <cell r="C5">
            <v>57158</v>
          </cell>
        </row>
        <row r="6">
          <cell r="B6" t="str">
            <v>VII</v>
          </cell>
          <cell r="C6">
            <v>63671</v>
          </cell>
        </row>
        <row r="7">
          <cell r="B7" t="str">
            <v>VIII</v>
          </cell>
          <cell r="C7">
            <v>80475</v>
          </cell>
        </row>
        <row r="8">
          <cell r="B8" t="str">
            <v>GM</v>
          </cell>
          <cell r="C8">
            <v>85912</v>
          </cell>
        </row>
        <row r="9">
          <cell r="B9" t="str">
            <v>ACFO</v>
          </cell>
          <cell r="C9">
            <v>117902</v>
          </cell>
        </row>
      </sheetData>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_Table___Details"/>
      <sheetName val="Sheet1"/>
      <sheetName val="Groups"/>
    </sheetNames>
    <sheetDataSet>
      <sheetData sheetId="0"/>
      <sheetData sheetId="1">
        <row r="1">
          <cell r="A1" t="str">
            <v>Masters</v>
          </cell>
          <cell r="C1" t="str">
            <v>NUIG</v>
          </cell>
        </row>
        <row r="2">
          <cell r="A2" t="str">
            <v>Post grad</v>
          </cell>
          <cell r="C2" t="str">
            <v>TCD</v>
          </cell>
        </row>
        <row r="3">
          <cell r="A3" t="str">
            <v>Module</v>
          </cell>
          <cell r="C3" t="str">
            <v>UCC</v>
          </cell>
        </row>
        <row r="4">
          <cell r="C4" t="str">
            <v>UCD</v>
          </cell>
        </row>
      </sheetData>
      <sheetData sheetId="2"/>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sfer listing"/>
      <sheetName val="Lookups"/>
      <sheetName val="Transfer_listing"/>
    </sheetNames>
    <sheetDataSet>
      <sheetData sheetId="0"/>
      <sheetData sheetId="1">
        <row r="2">
          <cell r="F2" t="str">
            <v>17-001-001</v>
          </cell>
        </row>
        <row r="3">
          <cell r="F3" t="str">
            <v>17-002-001</v>
          </cell>
        </row>
        <row r="4">
          <cell r="F4" t="str">
            <v>17-002-002</v>
          </cell>
        </row>
        <row r="5">
          <cell r="F5" t="str">
            <v>17-002-003</v>
          </cell>
        </row>
        <row r="6">
          <cell r="F6" t="str">
            <v>17-002-004</v>
          </cell>
        </row>
        <row r="7">
          <cell r="F7" t="str">
            <v>17-002-005</v>
          </cell>
        </row>
        <row r="8">
          <cell r="F8" t="str">
            <v>17-002-006</v>
          </cell>
        </row>
        <row r="9">
          <cell r="F9" t="str">
            <v>17-002-007</v>
          </cell>
        </row>
        <row r="10">
          <cell r="F10" t="str">
            <v>17-002-008</v>
          </cell>
        </row>
        <row r="11">
          <cell r="F11" t="str">
            <v>17-002-009</v>
          </cell>
        </row>
        <row r="12">
          <cell r="F12" t="str">
            <v>17-002-010</v>
          </cell>
        </row>
        <row r="13">
          <cell r="F13" t="str">
            <v>17-002-011</v>
          </cell>
        </row>
        <row r="14">
          <cell r="F14" t="str">
            <v>17-002-012</v>
          </cell>
        </row>
        <row r="15">
          <cell r="F15" t="str">
            <v>17-002-013</v>
          </cell>
        </row>
        <row r="16">
          <cell r="F16" t="str">
            <v>17-002-014</v>
          </cell>
        </row>
        <row r="17">
          <cell r="F17" t="str">
            <v>17-002-015</v>
          </cell>
        </row>
        <row r="18">
          <cell r="F18" t="str">
            <v>17-002-016</v>
          </cell>
        </row>
        <row r="19">
          <cell r="F19" t="str">
            <v>17-002-017</v>
          </cell>
        </row>
        <row r="20">
          <cell r="F20" t="str">
            <v>17-002-018</v>
          </cell>
        </row>
        <row r="21">
          <cell r="F21" t="str">
            <v>17-002-019</v>
          </cell>
        </row>
        <row r="22">
          <cell r="F22" t="str">
            <v>17-002-020</v>
          </cell>
        </row>
        <row r="23">
          <cell r="F23" t="str">
            <v>17-002-021</v>
          </cell>
        </row>
        <row r="24">
          <cell r="F24" t="str">
            <v>17-002-022</v>
          </cell>
        </row>
        <row r="25">
          <cell r="F25" t="str">
            <v>17-002-023</v>
          </cell>
        </row>
        <row r="26">
          <cell r="F26" t="str">
            <v>17-002-024</v>
          </cell>
        </row>
        <row r="27">
          <cell r="F27" t="str">
            <v>17-002-025</v>
          </cell>
        </row>
        <row r="28">
          <cell r="F28" t="str">
            <v>17-002-026</v>
          </cell>
        </row>
        <row r="29">
          <cell r="F29" t="str">
            <v>17-002-027</v>
          </cell>
        </row>
        <row r="30">
          <cell r="F30" t="str">
            <v>17-002-028</v>
          </cell>
        </row>
        <row r="31">
          <cell r="F31" t="str">
            <v>17-002-029</v>
          </cell>
        </row>
        <row r="32">
          <cell r="F32" t="str">
            <v>17-002-030</v>
          </cell>
        </row>
        <row r="33">
          <cell r="F33" t="str">
            <v>17-002-031</v>
          </cell>
        </row>
        <row r="34">
          <cell r="F34" t="str">
            <v>17-002-032</v>
          </cell>
        </row>
        <row r="35">
          <cell r="F35" t="str">
            <v>17-002-033</v>
          </cell>
        </row>
        <row r="36">
          <cell r="F36" t="str">
            <v>17-002-034</v>
          </cell>
        </row>
        <row r="37">
          <cell r="F37" t="str">
            <v>17-002-035</v>
          </cell>
        </row>
        <row r="38">
          <cell r="F38" t="str">
            <v>17-002-036</v>
          </cell>
        </row>
        <row r="39">
          <cell r="F39" t="str">
            <v>17-002-037</v>
          </cell>
        </row>
        <row r="40">
          <cell r="F40" t="str">
            <v>17-002-038</v>
          </cell>
        </row>
        <row r="41">
          <cell r="F41" t="str">
            <v>17-002-039</v>
          </cell>
        </row>
        <row r="42">
          <cell r="F42" t="str">
            <v>17-002-040</v>
          </cell>
        </row>
        <row r="43">
          <cell r="F43" t="str">
            <v>17-002-041</v>
          </cell>
        </row>
        <row r="44">
          <cell r="F44" t="str">
            <v>17-002-042</v>
          </cell>
        </row>
        <row r="45">
          <cell r="F45" t="str">
            <v>17-002-043</v>
          </cell>
        </row>
        <row r="46">
          <cell r="F46" t="str">
            <v>17-002-044</v>
          </cell>
        </row>
        <row r="47">
          <cell r="F47" t="str">
            <v>17-002-045</v>
          </cell>
        </row>
        <row r="48">
          <cell r="F48" t="str">
            <v>17-002-046</v>
          </cell>
        </row>
        <row r="49">
          <cell r="F49" t="str">
            <v>17-002-047</v>
          </cell>
        </row>
        <row r="50">
          <cell r="F50" t="str">
            <v>17-002-048</v>
          </cell>
        </row>
        <row r="51">
          <cell r="F51" t="str">
            <v>17-002-049</v>
          </cell>
        </row>
        <row r="52">
          <cell r="F52" t="str">
            <v>17-002-050</v>
          </cell>
        </row>
        <row r="53">
          <cell r="F53" t="str">
            <v>17-002-051</v>
          </cell>
        </row>
        <row r="54">
          <cell r="F54" t="str">
            <v>17-002-052</v>
          </cell>
        </row>
        <row r="55">
          <cell r="F55" t="str">
            <v>17-002-053</v>
          </cell>
        </row>
        <row r="56">
          <cell r="F56" t="str">
            <v>17-002-054</v>
          </cell>
        </row>
        <row r="57">
          <cell r="F57" t="str">
            <v>17-002-055</v>
          </cell>
        </row>
        <row r="58">
          <cell r="F58" t="str">
            <v>17-002-056</v>
          </cell>
        </row>
        <row r="59">
          <cell r="F59" t="str">
            <v>17-002-057</v>
          </cell>
        </row>
        <row r="60">
          <cell r="F60" t="str">
            <v>17-002-058</v>
          </cell>
        </row>
        <row r="61">
          <cell r="F61" t="str">
            <v>17-002-059</v>
          </cell>
        </row>
        <row r="62">
          <cell r="F62" t="str">
            <v>17-002-060</v>
          </cell>
        </row>
        <row r="63">
          <cell r="F63" t="str">
            <v>17-002-061</v>
          </cell>
        </row>
        <row r="64">
          <cell r="F64" t="str">
            <v>17-002-062</v>
          </cell>
        </row>
        <row r="65">
          <cell r="F65" t="str">
            <v>17-002-063</v>
          </cell>
        </row>
        <row r="66">
          <cell r="F66" t="str">
            <v>17-002-064</v>
          </cell>
        </row>
        <row r="67">
          <cell r="F67" t="str">
            <v>17-002-065</v>
          </cell>
        </row>
        <row r="68">
          <cell r="F68" t="str">
            <v>17-002-066</v>
          </cell>
        </row>
        <row r="69">
          <cell r="F69" t="str">
            <v>17-002-067</v>
          </cell>
        </row>
        <row r="70">
          <cell r="F70" t="str">
            <v>17-002-068</v>
          </cell>
        </row>
        <row r="71">
          <cell r="F71" t="str">
            <v>17-002-069</v>
          </cell>
        </row>
        <row r="72">
          <cell r="F72" t="str">
            <v>17-002-070</v>
          </cell>
        </row>
        <row r="73">
          <cell r="F73" t="str">
            <v>17-002-071</v>
          </cell>
        </row>
        <row r="74">
          <cell r="F74" t="str">
            <v>17-002-072</v>
          </cell>
        </row>
        <row r="75">
          <cell r="F75" t="str">
            <v>17-002-073</v>
          </cell>
        </row>
        <row r="76">
          <cell r="F76" t="str">
            <v>17-002-074</v>
          </cell>
        </row>
        <row r="77">
          <cell r="F77" t="str">
            <v>17-002-075</v>
          </cell>
        </row>
        <row r="78">
          <cell r="F78" t="str">
            <v>17-002-076</v>
          </cell>
        </row>
        <row r="79">
          <cell r="F79" t="str">
            <v>17-002-077</v>
          </cell>
        </row>
        <row r="80">
          <cell r="F80" t="str">
            <v>17-002-078</v>
          </cell>
        </row>
        <row r="81">
          <cell r="F81" t="str">
            <v>17-002-079</v>
          </cell>
        </row>
        <row r="82">
          <cell r="F82" t="str">
            <v>17-002-080</v>
          </cell>
        </row>
        <row r="83">
          <cell r="F83" t="str">
            <v>17-002-081</v>
          </cell>
        </row>
        <row r="84">
          <cell r="F84" t="str">
            <v>17-002-082</v>
          </cell>
        </row>
        <row r="85">
          <cell r="F85" t="str">
            <v>17-002-083</v>
          </cell>
        </row>
        <row r="86">
          <cell r="F86" t="str">
            <v>17-002-084</v>
          </cell>
        </row>
        <row r="87">
          <cell r="F87" t="str">
            <v>17-002-085</v>
          </cell>
        </row>
        <row r="88">
          <cell r="F88" t="str">
            <v>17-002-086</v>
          </cell>
        </row>
        <row r="89">
          <cell r="F89" t="str">
            <v>17-002-087</v>
          </cell>
        </row>
        <row r="90">
          <cell r="F90" t="str">
            <v>17-002-088</v>
          </cell>
        </row>
        <row r="91">
          <cell r="F91" t="str">
            <v>17-002-089</v>
          </cell>
        </row>
        <row r="92">
          <cell r="F92" t="str">
            <v>17-002-090</v>
          </cell>
        </row>
        <row r="93">
          <cell r="F93" t="str">
            <v>17-002-091</v>
          </cell>
        </row>
        <row r="94">
          <cell r="F94" t="str">
            <v>17-002-092</v>
          </cell>
        </row>
        <row r="95">
          <cell r="F95" t="str">
            <v>17-002-093</v>
          </cell>
        </row>
        <row r="96">
          <cell r="F96" t="str">
            <v>17-002-094</v>
          </cell>
        </row>
        <row r="97">
          <cell r="F97" t="str">
            <v>17-002-095</v>
          </cell>
        </row>
        <row r="98">
          <cell r="F98" t="str">
            <v>17-002-096</v>
          </cell>
        </row>
        <row r="99">
          <cell r="F99" t="str">
            <v>17-002-097</v>
          </cell>
        </row>
        <row r="100">
          <cell r="F100" t="str">
            <v>17-002-098</v>
          </cell>
        </row>
        <row r="101">
          <cell r="F101" t="str">
            <v>17-002-099</v>
          </cell>
        </row>
        <row r="102">
          <cell r="F102" t="str">
            <v>17-002-100</v>
          </cell>
        </row>
        <row r="103">
          <cell r="F103" t="str">
            <v>17-002-101</v>
          </cell>
        </row>
        <row r="104">
          <cell r="F104" t="str">
            <v>17-002-102</v>
          </cell>
        </row>
        <row r="105">
          <cell r="F105" t="str">
            <v>17-002-125</v>
          </cell>
        </row>
        <row r="106">
          <cell r="F106" t="str">
            <v>17-002-126</v>
          </cell>
        </row>
        <row r="107">
          <cell r="F107" t="str">
            <v>17-002-147</v>
          </cell>
        </row>
        <row r="108">
          <cell r="F108" t="str">
            <v>17-002-152</v>
          </cell>
        </row>
        <row r="109">
          <cell r="F109" t="str">
            <v>17-002-153</v>
          </cell>
        </row>
        <row r="110">
          <cell r="F110" t="str">
            <v>17-002-154</v>
          </cell>
        </row>
        <row r="111">
          <cell r="F111" t="str">
            <v>17-002-155</v>
          </cell>
        </row>
        <row r="112">
          <cell r="F112" t="str">
            <v>17-002-156</v>
          </cell>
        </row>
        <row r="113">
          <cell r="F113" t="str">
            <v>17-002-157</v>
          </cell>
        </row>
        <row r="114">
          <cell r="F114" t="str">
            <v>17-002-158</v>
          </cell>
        </row>
        <row r="115">
          <cell r="F115" t="str">
            <v>17-002-159</v>
          </cell>
        </row>
        <row r="116">
          <cell r="F116" t="str">
            <v>17-002-160</v>
          </cell>
        </row>
        <row r="117">
          <cell r="F117" t="str">
            <v>17-002-161</v>
          </cell>
        </row>
        <row r="118">
          <cell r="F118" t="str">
            <v>17-002-162</v>
          </cell>
        </row>
        <row r="119">
          <cell r="F119" t="str">
            <v>17-002-163</v>
          </cell>
        </row>
        <row r="120">
          <cell r="F120" t="str">
            <v>17-002-164</v>
          </cell>
        </row>
        <row r="121">
          <cell r="F121" t="str">
            <v>17-002-165</v>
          </cell>
        </row>
        <row r="122">
          <cell r="F122" t="str">
            <v>17-002-166</v>
          </cell>
        </row>
        <row r="123">
          <cell r="F123" t="str">
            <v>17-002-167</v>
          </cell>
        </row>
        <row r="124">
          <cell r="F124" t="str">
            <v>17-002-168</v>
          </cell>
        </row>
        <row r="125">
          <cell r="F125" t="str">
            <v>17-002-169</v>
          </cell>
        </row>
        <row r="126">
          <cell r="F126" t="str">
            <v>17-002-170</v>
          </cell>
        </row>
        <row r="127">
          <cell r="F127" t="str">
            <v>17-002-171</v>
          </cell>
        </row>
        <row r="128">
          <cell r="F128" t="str">
            <v>17-002-172</v>
          </cell>
        </row>
        <row r="129">
          <cell r="F129" t="str">
            <v>17-002-173</v>
          </cell>
        </row>
        <row r="130">
          <cell r="F130" t="str">
            <v>17-002-174</v>
          </cell>
        </row>
        <row r="131">
          <cell r="F131" t="str">
            <v>17-002-175</v>
          </cell>
        </row>
        <row r="132">
          <cell r="F132" t="str">
            <v>17-002-176</v>
          </cell>
        </row>
        <row r="133">
          <cell r="F133" t="str">
            <v>17-002-177</v>
          </cell>
        </row>
        <row r="134">
          <cell r="F134" t="str">
            <v>17-002-178</v>
          </cell>
        </row>
        <row r="135">
          <cell r="F135" t="str">
            <v>17-002-180</v>
          </cell>
        </row>
        <row r="136">
          <cell r="F136" t="str">
            <v>17-002-181</v>
          </cell>
        </row>
        <row r="137">
          <cell r="F137" t="str">
            <v>17-002-182</v>
          </cell>
        </row>
        <row r="138">
          <cell r="F138" t="str">
            <v>17-002-183</v>
          </cell>
        </row>
        <row r="139">
          <cell r="F139" t="str">
            <v>17-002-184</v>
          </cell>
        </row>
        <row r="140">
          <cell r="F140" t="str">
            <v>17-002-185</v>
          </cell>
        </row>
        <row r="141">
          <cell r="F141" t="str">
            <v>17-002-186</v>
          </cell>
        </row>
        <row r="142">
          <cell r="F142" t="str">
            <v>17-002-187</v>
          </cell>
        </row>
        <row r="143">
          <cell r="F143" t="str">
            <v>17-002-200</v>
          </cell>
        </row>
        <row r="144">
          <cell r="F144" t="str">
            <v>17-002-202</v>
          </cell>
        </row>
        <row r="145">
          <cell r="F145" t="str">
            <v>17-002-210</v>
          </cell>
        </row>
        <row r="146">
          <cell r="F146" t="str">
            <v>17-002-220</v>
          </cell>
        </row>
        <row r="147">
          <cell r="F147" t="str">
            <v>17-002-230</v>
          </cell>
        </row>
        <row r="148">
          <cell r="F148" t="str">
            <v>17-002-240</v>
          </cell>
        </row>
        <row r="149">
          <cell r="F149" t="str">
            <v>17-002-250</v>
          </cell>
        </row>
        <row r="150">
          <cell r="F150" t="str">
            <v>17-002-252</v>
          </cell>
        </row>
        <row r="151">
          <cell r="F151" t="str">
            <v>17-002-253</v>
          </cell>
        </row>
        <row r="152">
          <cell r="F152" t="str">
            <v>17-002-254</v>
          </cell>
        </row>
        <row r="153">
          <cell r="F153" t="str">
            <v>17-002-255</v>
          </cell>
        </row>
        <row r="154">
          <cell r="F154" t="str">
            <v>17-002-258</v>
          </cell>
        </row>
        <row r="155">
          <cell r="F155" t="str">
            <v>17-002-260</v>
          </cell>
        </row>
        <row r="156">
          <cell r="F156" t="str">
            <v>17-002-261</v>
          </cell>
        </row>
        <row r="157">
          <cell r="F157" t="str">
            <v>17-002-262</v>
          </cell>
        </row>
        <row r="158">
          <cell r="F158" t="str">
            <v>17-002-263</v>
          </cell>
        </row>
        <row r="159">
          <cell r="F159" t="str">
            <v>17-002-264</v>
          </cell>
        </row>
        <row r="160">
          <cell r="F160" t="str">
            <v>17-002-265</v>
          </cell>
        </row>
        <row r="161">
          <cell r="F161" t="str">
            <v>17-002-266</v>
          </cell>
        </row>
        <row r="162">
          <cell r="F162" t="str">
            <v>17-002-268</v>
          </cell>
        </row>
        <row r="163">
          <cell r="F163" t="str">
            <v>17-002-270</v>
          </cell>
        </row>
        <row r="164">
          <cell r="F164" t="str">
            <v>17-002-271</v>
          </cell>
        </row>
        <row r="165">
          <cell r="F165" t="str">
            <v>17-002-272</v>
          </cell>
        </row>
        <row r="166">
          <cell r="F166" t="str">
            <v>17-002-275</v>
          </cell>
        </row>
        <row r="167">
          <cell r="F167" t="str">
            <v>17-002-276</v>
          </cell>
        </row>
        <row r="168">
          <cell r="F168" t="str">
            <v>17-002-278</v>
          </cell>
        </row>
        <row r="169">
          <cell r="F169" t="str">
            <v>17-002-279</v>
          </cell>
        </row>
        <row r="170">
          <cell r="F170" t="str">
            <v>17-002-280</v>
          </cell>
        </row>
        <row r="171">
          <cell r="F171" t="str">
            <v>17-002-281</v>
          </cell>
        </row>
        <row r="172">
          <cell r="F172" t="str">
            <v>17-002-282</v>
          </cell>
        </row>
        <row r="173">
          <cell r="F173" t="str">
            <v>17-002-285</v>
          </cell>
        </row>
        <row r="174">
          <cell r="F174" t="str">
            <v>17-002-288</v>
          </cell>
        </row>
        <row r="175">
          <cell r="F175" t="str">
            <v>17-002-290</v>
          </cell>
        </row>
        <row r="176">
          <cell r="F176" t="str">
            <v>17-002-292</v>
          </cell>
        </row>
        <row r="177">
          <cell r="F177" t="str">
            <v>17-002-295</v>
          </cell>
        </row>
        <row r="178">
          <cell r="F178" t="str">
            <v>17-002-298</v>
          </cell>
        </row>
        <row r="179">
          <cell r="F179" t="str">
            <v>17-002-299</v>
          </cell>
        </row>
        <row r="180">
          <cell r="F180" t="str">
            <v>17-002-300</v>
          </cell>
        </row>
        <row r="181">
          <cell r="F181" t="str">
            <v>17-002-365</v>
          </cell>
        </row>
        <row r="182">
          <cell r="F182" t="str">
            <v>17-002-366</v>
          </cell>
        </row>
        <row r="183">
          <cell r="F183" t="str">
            <v>17-002-367</v>
          </cell>
        </row>
        <row r="184">
          <cell r="F184" t="str">
            <v>17-002-368</v>
          </cell>
        </row>
        <row r="185">
          <cell r="F185" t="str">
            <v>17-002-369</v>
          </cell>
        </row>
        <row r="186">
          <cell r="F186" t="str">
            <v>17-002-370</v>
          </cell>
        </row>
        <row r="187">
          <cell r="F187" t="str">
            <v>17-002-371</v>
          </cell>
        </row>
        <row r="188">
          <cell r="F188" t="str">
            <v>17-003-001</v>
          </cell>
        </row>
        <row r="189">
          <cell r="F189" t="str">
            <v>17-003-002</v>
          </cell>
        </row>
        <row r="190">
          <cell r="F190" t="str">
            <v>17-003-003</v>
          </cell>
        </row>
        <row r="191">
          <cell r="F191" t="str">
            <v>17-003-004</v>
          </cell>
        </row>
        <row r="192">
          <cell r="F192" t="str">
            <v>17-003-005</v>
          </cell>
        </row>
        <row r="193">
          <cell r="F193" t="str">
            <v>17-003-006</v>
          </cell>
        </row>
        <row r="194">
          <cell r="F194" t="str">
            <v>17-003-007</v>
          </cell>
        </row>
        <row r="195">
          <cell r="F195" t="str">
            <v>17-003-008</v>
          </cell>
        </row>
        <row r="196">
          <cell r="F196" t="str">
            <v>17-003-009</v>
          </cell>
        </row>
        <row r="197">
          <cell r="F197" t="str">
            <v>17-003-010</v>
          </cell>
        </row>
        <row r="198">
          <cell r="F198" t="str">
            <v>17-003-011</v>
          </cell>
        </row>
        <row r="199">
          <cell r="F199" t="str">
            <v>17-003-012</v>
          </cell>
        </row>
        <row r="200">
          <cell r="F200" t="str">
            <v>17-003-050</v>
          </cell>
        </row>
        <row r="201">
          <cell r="F201" t="str">
            <v>17-004-001</v>
          </cell>
        </row>
        <row r="202">
          <cell r="F202" t="str">
            <v>17-004-002</v>
          </cell>
        </row>
        <row r="203">
          <cell r="F203" t="str">
            <v>17-005-001</v>
          </cell>
        </row>
        <row r="204">
          <cell r="F204" t="str">
            <v>17-005-002</v>
          </cell>
        </row>
        <row r="205">
          <cell r="F205" t="str">
            <v>17-005-003</v>
          </cell>
        </row>
        <row r="206">
          <cell r="F206" t="str">
            <v>17-005-004</v>
          </cell>
        </row>
        <row r="207">
          <cell r="F207" t="str">
            <v>17-005-005</v>
          </cell>
        </row>
        <row r="208">
          <cell r="F208" t="str">
            <v>17-005-006</v>
          </cell>
        </row>
        <row r="209">
          <cell r="F209" t="str">
            <v>17-005-007</v>
          </cell>
        </row>
        <row r="210">
          <cell r="F210" t="str">
            <v>17-005-008</v>
          </cell>
        </row>
        <row r="211">
          <cell r="F211" t="str">
            <v>17-006-001</v>
          </cell>
        </row>
        <row r="212">
          <cell r="F212" t="str">
            <v>17-006-002</v>
          </cell>
        </row>
        <row r="213">
          <cell r="F213" t="str">
            <v>17-006-003</v>
          </cell>
        </row>
        <row r="214">
          <cell r="F214" t="str">
            <v>17-006-004</v>
          </cell>
        </row>
        <row r="215">
          <cell r="F215" t="str">
            <v>17-006-005</v>
          </cell>
        </row>
        <row r="216">
          <cell r="F216" t="str">
            <v>17-007-001</v>
          </cell>
        </row>
        <row r="217">
          <cell r="F217" t="str">
            <v>17-007-002</v>
          </cell>
        </row>
        <row r="218">
          <cell r="F218" t="str">
            <v>17-007-003</v>
          </cell>
        </row>
        <row r="219">
          <cell r="F219" t="str">
            <v>17-007-004</v>
          </cell>
        </row>
        <row r="220">
          <cell r="F220" t="str">
            <v>17-008-001</v>
          </cell>
        </row>
        <row r="221">
          <cell r="F221" t="str">
            <v>17-008-002</v>
          </cell>
        </row>
        <row r="222">
          <cell r="F222" t="str">
            <v>17-008-003</v>
          </cell>
        </row>
        <row r="223">
          <cell r="F223" t="str">
            <v>17-008-004</v>
          </cell>
        </row>
        <row r="224">
          <cell r="F224" t="str">
            <v>17-009-001</v>
          </cell>
        </row>
        <row r="225">
          <cell r="F225" t="str">
            <v>17-009-002</v>
          </cell>
        </row>
        <row r="226">
          <cell r="F226" t="str">
            <v>17-009-003</v>
          </cell>
        </row>
        <row r="227">
          <cell r="F227" t="str">
            <v>17-009-004</v>
          </cell>
        </row>
        <row r="228">
          <cell r="F228" t="str">
            <v>17-009-005</v>
          </cell>
        </row>
        <row r="229">
          <cell r="F229" t="str">
            <v>17-009-006</v>
          </cell>
        </row>
        <row r="230">
          <cell r="F230" t="str">
            <v>17-009-007</v>
          </cell>
        </row>
        <row r="231">
          <cell r="F231" t="str">
            <v>17-009-008</v>
          </cell>
        </row>
        <row r="232">
          <cell r="F232" t="str">
            <v>17-009-009</v>
          </cell>
        </row>
        <row r="233">
          <cell r="F233" t="str">
            <v>17-010-001</v>
          </cell>
        </row>
        <row r="234">
          <cell r="F234" t="str">
            <v>17-010-002</v>
          </cell>
        </row>
        <row r="235">
          <cell r="F235" t="str">
            <v>17-010-003</v>
          </cell>
        </row>
        <row r="236">
          <cell r="F236" t="str">
            <v>17-010-004</v>
          </cell>
        </row>
        <row r="237">
          <cell r="F237" t="str">
            <v>17-010-005</v>
          </cell>
        </row>
        <row r="238">
          <cell r="F238" t="str">
            <v>17-010-006</v>
          </cell>
        </row>
        <row r="239">
          <cell r="F239" t="str">
            <v>17-010-007</v>
          </cell>
        </row>
        <row r="240">
          <cell r="F240" t="str">
            <v>17-010-008</v>
          </cell>
        </row>
        <row r="241">
          <cell r="F241" t="str">
            <v>17-010-009</v>
          </cell>
        </row>
        <row r="242">
          <cell r="F242" t="str">
            <v>17-010-010</v>
          </cell>
        </row>
        <row r="243">
          <cell r="F243" t="str">
            <v>17-010-011</v>
          </cell>
        </row>
        <row r="244">
          <cell r="F244" t="str">
            <v>17-010-012</v>
          </cell>
        </row>
        <row r="245">
          <cell r="F245" t="str">
            <v>17-010-013</v>
          </cell>
        </row>
        <row r="246">
          <cell r="F246" t="str">
            <v>17-010-014</v>
          </cell>
        </row>
        <row r="247">
          <cell r="F247" t="str">
            <v>17-010-015</v>
          </cell>
        </row>
        <row r="248">
          <cell r="F248" t="str">
            <v>17-010-016</v>
          </cell>
        </row>
        <row r="249">
          <cell r="F249" t="str">
            <v>17-010-017</v>
          </cell>
        </row>
        <row r="250">
          <cell r="F250" t="str">
            <v>17-010-018</v>
          </cell>
        </row>
        <row r="251">
          <cell r="F251" t="str">
            <v>17-010-019</v>
          </cell>
        </row>
        <row r="252">
          <cell r="F252" t="str">
            <v>17-010-020</v>
          </cell>
        </row>
        <row r="253">
          <cell r="F253" t="str">
            <v>17-010-021</v>
          </cell>
        </row>
        <row r="254">
          <cell r="F254" t="str">
            <v>17-010-022</v>
          </cell>
        </row>
        <row r="255">
          <cell r="F255" t="str">
            <v>17-010-023</v>
          </cell>
        </row>
        <row r="256">
          <cell r="F256" t="str">
            <v>17-010-024</v>
          </cell>
        </row>
        <row r="257">
          <cell r="F257" t="str">
            <v>17-010-025</v>
          </cell>
        </row>
        <row r="258">
          <cell r="F258" t="str">
            <v>17-010-026</v>
          </cell>
        </row>
        <row r="259">
          <cell r="F259" t="str">
            <v>17-010-027</v>
          </cell>
        </row>
        <row r="260">
          <cell r="F260" t="str">
            <v>17-010-028</v>
          </cell>
        </row>
        <row r="261">
          <cell r="F261" t="str">
            <v>17-010-029</v>
          </cell>
        </row>
        <row r="262">
          <cell r="F262" t="str">
            <v>17-010-030</v>
          </cell>
        </row>
        <row r="263">
          <cell r="F263" t="str">
            <v>17-010-031</v>
          </cell>
        </row>
        <row r="264">
          <cell r="F264" t="str">
            <v>17-010-032</v>
          </cell>
        </row>
        <row r="265">
          <cell r="F265" t="str">
            <v>17-010-033</v>
          </cell>
        </row>
        <row r="266">
          <cell r="F266" t="str">
            <v>17-010-034</v>
          </cell>
        </row>
        <row r="267">
          <cell r="F267" t="str">
            <v>17-010-035</v>
          </cell>
        </row>
        <row r="268">
          <cell r="F268" t="str">
            <v>17-010-036</v>
          </cell>
        </row>
        <row r="269">
          <cell r="F269" t="str">
            <v>17-010-037</v>
          </cell>
        </row>
        <row r="270">
          <cell r="F270" t="str">
            <v>17-010-038</v>
          </cell>
        </row>
        <row r="271">
          <cell r="F271" t="str">
            <v>17-010-039</v>
          </cell>
        </row>
        <row r="272">
          <cell r="F272" t="str">
            <v>17-010-040</v>
          </cell>
        </row>
        <row r="273">
          <cell r="F273" t="str">
            <v>17-010-041</v>
          </cell>
        </row>
        <row r="274">
          <cell r="F274" t="str">
            <v>17-010-042</v>
          </cell>
        </row>
        <row r="275">
          <cell r="F275" t="str">
            <v>17-010-100</v>
          </cell>
        </row>
        <row r="276">
          <cell r="F276" t="str">
            <v>17-011-001</v>
          </cell>
        </row>
        <row r="277">
          <cell r="F277" t="str">
            <v>17-011-002</v>
          </cell>
        </row>
        <row r="278">
          <cell r="F278" t="str">
            <v>17-011-003</v>
          </cell>
        </row>
        <row r="279">
          <cell r="F279" t="str">
            <v>17-011-004</v>
          </cell>
        </row>
        <row r="280">
          <cell r="F280" t="str">
            <v>17-012-001</v>
          </cell>
        </row>
        <row r="281">
          <cell r="F281" t="str">
            <v>17-012-002</v>
          </cell>
        </row>
        <row r="282">
          <cell r="F282" t="str">
            <v>17-012-003</v>
          </cell>
        </row>
        <row r="283">
          <cell r="F283" t="str">
            <v>17-012-004</v>
          </cell>
        </row>
        <row r="284">
          <cell r="F284" t="str">
            <v>17-012-005</v>
          </cell>
        </row>
        <row r="285">
          <cell r="F285" t="str">
            <v>17-012-006</v>
          </cell>
        </row>
        <row r="286">
          <cell r="F286" t="str">
            <v>17-013-001</v>
          </cell>
        </row>
        <row r="287">
          <cell r="F287" t="str">
            <v>17-013-002</v>
          </cell>
        </row>
        <row r="288">
          <cell r="F288" t="str">
            <v>17-013-003</v>
          </cell>
        </row>
        <row r="289">
          <cell r="F289" t="str">
            <v>17-013-004</v>
          </cell>
        </row>
        <row r="290">
          <cell r="F290" t="str">
            <v>17-013-005</v>
          </cell>
        </row>
        <row r="291">
          <cell r="F291" t="str">
            <v>17-014-001</v>
          </cell>
        </row>
        <row r="292">
          <cell r="F292" t="str">
            <v>17-014-002</v>
          </cell>
        </row>
        <row r="293">
          <cell r="F293" t="str">
            <v>17-014-003</v>
          </cell>
        </row>
        <row r="294">
          <cell r="F294" t="str">
            <v>17-014-004</v>
          </cell>
        </row>
        <row r="295">
          <cell r="F295" t="str">
            <v>17-014-005</v>
          </cell>
        </row>
        <row r="296">
          <cell r="F296" t="str">
            <v>17-014-006</v>
          </cell>
        </row>
        <row r="297">
          <cell r="F297" t="str">
            <v>17-014-007</v>
          </cell>
        </row>
        <row r="298">
          <cell r="F298" t="str">
            <v>17-014-008</v>
          </cell>
        </row>
        <row r="299">
          <cell r="F299" t="str">
            <v>17-014-009</v>
          </cell>
        </row>
        <row r="300">
          <cell r="F300" t="str">
            <v>17-014-010</v>
          </cell>
        </row>
        <row r="301">
          <cell r="F301" t="str">
            <v>17-014-011</v>
          </cell>
        </row>
        <row r="302">
          <cell r="F302" t="str">
            <v>17-014-012</v>
          </cell>
        </row>
        <row r="303">
          <cell r="F303" t="str">
            <v>17-014-013</v>
          </cell>
        </row>
        <row r="304">
          <cell r="F304" t="str">
            <v>17-014-014</v>
          </cell>
        </row>
        <row r="305">
          <cell r="F305" t="str">
            <v>17-014-015</v>
          </cell>
        </row>
        <row r="306">
          <cell r="F306" t="str">
            <v>17-014-100</v>
          </cell>
        </row>
        <row r="307">
          <cell r="F307" t="str">
            <v>17-014-101</v>
          </cell>
        </row>
        <row r="308">
          <cell r="F308" t="str">
            <v>17-014-102</v>
          </cell>
        </row>
        <row r="309">
          <cell r="F309" t="str">
            <v>17-014-103</v>
          </cell>
        </row>
        <row r="310">
          <cell r="F310" t="str">
            <v>17-014-104</v>
          </cell>
        </row>
        <row r="311">
          <cell r="F311" t="str">
            <v>17-014-105</v>
          </cell>
        </row>
        <row r="312">
          <cell r="F312" t="str">
            <v>17-014-106</v>
          </cell>
        </row>
        <row r="313">
          <cell r="F313" t="str">
            <v>17-014-107</v>
          </cell>
        </row>
        <row r="314">
          <cell r="F314" t="str">
            <v>17-014-108</v>
          </cell>
        </row>
        <row r="315">
          <cell r="F315" t="str">
            <v>17-014-109</v>
          </cell>
        </row>
        <row r="316">
          <cell r="F316" t="str">
            <v>17-014-110</v>
          </cell>
        </row>
        <row r="317">
          <cell r="F317" t="str">
            <v>17-014-111</v>
          </cell>
        </row>
        <row r="318">
          <cell r="F318" t="str">
            <v>17-014-112</v>
          </cell>
        </row>
        <row r="319">
          <cell r="F319" t="str">
            <v>17-014-113</v>
          </cell>
        </row>
        <row r="320">
          <cell r="F320" t="str">
            <v>17-014-114</v>
          </cell>
        </row>
        <row r="321">
          <cell r="F321" t="str">
            <v>17-014-115</v>
          </cell>
        </row>
        <row r="322">
          <cell r="F322" t="str">
            <v>17-014-116</v>
          </cell>
        </row>
        <row r="323">
          <cell r="F323" t="str">
            <v>17-014-117</v>
          </cell>
        </row>
        <row r="324">
          <cell r="F324" t="str">
            <v>17-014-118</v>
          </cell>
        </row>
        <row r="325">
          <cell r="F325" t="str">
            <v>17-014-119</v>
          </cell>
        </row>
        <row r="326">
          <cell r="F326" t="str">
            <v>17-014-120</v>
          </cell>
        </row>
        <row r="327">
          <cell r="F327" t="str">
            <v>17-014-121</v>
          </cell>
        </row>
        <row r="328">
          <cell r="F328" t="str">
            <v>17-014-122</v>
          </cell>
        </row>
        <row r="329">
          <cell r="F329" t="str">
            <v>17-014-123</v>
          </cell>
        </row>
        <row r="330">
          <cell r="F330" t="str">
            <v>17-015-000</v>
          </cell>
        </row>
        <row r="331">
          <cell r="F331" t="str">
            <v>17-015-001</v>
          </cell>
        </row>
        <row r="332">
          <cell r="F332" t="str">
            <v>17-015-002</v>
          </cell>
        </row>
        <row r="333">
          <cell r="F333" t="str">
            <v>17-015-003</v>
          </cell>
        </row>
        <row r="334">
          <cell r="F334" t="str">
            <v>17-015-004</v>
          </cell>
        </row>
        <row r="335">
          <cell r="F335" t="str">
            <v>17-015-005</v>
          </cell>
        </row>
        <row r="336">
          <cell r="F336" t="str">
            <v>17-015-006</v>
          </cell>
        </row>
        <row r="337">
          <cell r="F337" t="str">
            <v>17-015-007</v>
          </cell>
        </row>
        <row r="338">
          <cell r="F338" t="str">
            <v>17-015-008</v>
          </cell>
        </row>
        <row r="339">
          <cell r="F339" t="str">
            <v>17-015-009</v>
          </cell>
        </row>
        <row r="340">
          <cell r="F340" t="str">
            <v>17-015-010</v>
          </cell>
        </row>
        <row r="341">
          <cell r="F341" t="str">
            <v>17-015-011</v>
          </cell>
        </row>
        <row r="342">
          <cell r="F342" t="str">
            <v>17-015-012</v>
          </cell>
        </row>
        <row r="343">
          <cell r="F343" t="str">
            <v>17-015-013</v>
          </cell>
        </row>
        <row r="344">
          <cell r="F344" t="str">
            <v>17-015-014</v>
          </cell>
        </row>
        <row r="345">
          <cell r="F345" t="str">
            <v>17-015-015</v>
          </cell>
        </row>
        <row r="346">
          <cell r="F346" t="str">
            <v>17-015-016</v>
          </cell>
        </row>
        <row r="347">
          <cell r="F347" t="str">
            <v>17-015-017</v>
          </cell>
        </row>
        <row r="348">
          <cell r="F348" t="str">
            <v>17-016-001</v>
          </cell>
        </row>
        <row r="349">
          <cell r="F349" t="str">
            <v>17-016-002</v>
          </cell>
        </row>
        <row r="350">
          <cell r="F350" t="str">
            <v>17-016-003</v>
          </cell>
        </row>
        <row r="351">
          <cell r="F351" t="str">
            <v>17-017-001</v>
          </cell>
        </row>
        <row r="352">
          <cell r="F352" t="str">
            <v>17-018-001</v>
          </cell>
        </row>
        <row r="353">
          <cell r="F353" t="str">
            <v>17-018-002</v>
          </cell>
        </row>
        <row r="354">
          <cell r="F354" t="str">
            <v>17-018-003</v>
          </cell>
        </row>
        <row r="355">
          <cell r="F355" t="str">
            <v>17-018-004</v>
          </cell>
        </row>
        <row r="356">
          <cell r="F356" t="str">
            <v>17-018-005</v>
          </cell>
        </row>
        <row r="357">
          <cell r="F357" t="str">
            <v>17-018-006</v>
          </cell>
        </row>
        <row r="358">
          <cell r="F358" t="str">
            <v>17-019-001</v>
          </cell>
        </row>
        <row r="359">
          <cell r="F359" t="str">
            <v>17-020-001</v>
          </cell>
        </row>
        <row r="360">
          <cell r="F360" t="str">
            <v>17-020-002</v>
          </cell>
        </row>
        <row r="361">
          <cell r="F361" t="str">
            <v>17-020-003</v>
          </cell>
        </row>
        <row r="362">
          <cell r="F362" t="str">
            <v>17-020-004</v>
          </cell>
        </row>
        <row r="363">
          <cell r="F363" t="str">
            <v>17-020-005</v>
          </cell>
        </row>
        <row r="364">
          <cell r="F364" t="str">
            <v>17-020-006</v>
          </cell>
        </row>
        <row r="365">
          <cell r="F365" t="str">
            <v>17-020-007</v>
          </cell>
        </row>
        <row r="366">
          <cell r="F366" t="str">
            <v>17-020-008</v>
          </cell>
        </row>
        <row r="367">
          <cell r="F367" t="str">
            <v>17-020-009</v>
          </cell>
        </row>
        <row r="368">
          <cell r="F368" t="str">
            <v>17-020-010</v>
          </cell>
        </row>
        <row r="369">
          <cell r="F369" t="str">
            <v>17-021-001</v>
          </cell>
        </row>
        <row r="370">
          <cell r="F370" t="str">
            <v>17-021-002</v>
          </cell>
        </row>
        <row r="371">
          <cell r="F371" t="str">
            <v>17-021-003</v>
          </cell>
        </row>
        <row r="372">
          <cell r="F372" t="str">
            <v>17-021-004</v>
          </cell>
        </row>
        <row r="373">
          <cell r="F373" t="str">
            <v>17-021-005</v>
          </cell>
        </row>
        <row r="374">
          <cell r="F374" t="str">
            <v>17-021-006</v>
          </cell>
        </row>
        <row r="375">
          <cell r="F375" t="str">
            <v>17-021-007</v>
          </cell>
        </row>
        <row r="376">
          <cell r="F376" t="str">
            <v>17-021-008</v>
          </cell>
        </row>
        <row r="377">
          <cell r="F377" t="str">
            <v>17-021-009</v>
          </cell>
        </row>
        <row r="378">
          <cell r="F378" t="str">
            <v>17-021-010</v>
          </cell>
        </row>
        <row r="379">
          <cell r="F379" t="str">
            <v>17-021-011</v>
          </cell>
        </row>
        <row r="380">
          <cell r="F380" t="str">
            <v>17-021-012</v>
          </cell>
        </row>
        <row r="381">
          <cell r="F381" t="str">
            <v>17-021-013</v>
          </cell>
        </row>
        <row r="382">
          <cell r="F382" t="str">
            <v>17-021-014</v>
          </cell>
        </row>
        <row r="383">
          <cell r="F383" t="str">
            <v>17-021-015</v>
          </cell>
        </row>
        <row r="384">
          <cell r="F384" t="str">
            <v>17-021-016</v>
          </cell>
        </row>
        <row r="385">
          <cell r="F385" t="str">
            <v>17-021-017</v>
          </cell>
        </row>
        <row r="386">
          <cell r="F386" t="str">
            <v>17-021-018</v>
          </cell>
        </row>
        <row r="387">
          <cell r="F387" t="str">
            <v>17-021-019</v>
          </cell>
        </row>
        <row r="388">
          <cell r="F388" t="str">
            <v>17-021-020</v>
          </cell>
        </row>
        <row r="389">
          <cell r="F389" t="str">
            <v>17-021-022</v>
          </cell>
        </row>
        <row r="390">
          <cell r="F390" t="str">
            <v>17-021-023</v>
          </cell>
        </row>
        <row r="391">
          <cell r="F391" t="str">
            <v>17-021-024</v>
          </cell>
        </row>
        <row r="392">
          <cell r="F392" t="str">
            <v>17-021-025</v>
          </cell>
        </row>
        <row r="393">
          <cell r="F393" t="str">
            <v>17-021-026</v>
          </cell>
        </row>
        <row r="394">
          <cell r="F394" t="str">
            <v>17-021-027</v>
          </cell>
        </row>
        <row r="395">
          <cell r="F395" t="str">
            <v>17-021-028</v>
          </cell>
        </row>
        <row r="396">
          <cell r="F396" t="str">
            <v>17-021-029</v>
          </cell>
        </row>
        <row r="397">
          <cell r="F397" t="str">
            <v>17-021-030</v>
          </cell>
        </row>
        <row r="398">
          <cell r="F398" t="str">
            <v>17-021-031</v>
          </cell>
        </row>
        <row r="399">
          <cell r="F399" t="str">
            <v>17-021-032</v>
          </cell>
        </row>
        <row r="400">
          <cell r="F400" t="str">
            <v>17-021-033</v>
          </cell>
        </row>
        <row r="401">
          <cell r="F401" t="str">
            <v>17-021-034</v>
          </cell>
        </row>
        <row r="402">
          <cell r="F402" t="str">
            <v>17-021-035</v>
          </cell>
        </row>
        <row r="403">
          <cell r="F403" t="str">
            <v>17-021-036</v>
          </cell>
        </row>
        <row r="404">
          <cell r="F404" t="str">
            <v>17-021-037</v>
          </cell>
        </row>
        <row r="405">
          <cell r="F405" t="str">
            <v>17-021-038</v>
          </cell>
        </row>
        <row r="406">
          <cell r="F406" t="str">
            <v>17-021-039</v>
          </cell>
        </row>
        <row r="407">
          <cell r="F407" t="str">
            <v>17-021-040</v>
          </cell>
        </row>
        <row r="408">
          <cell r="F408" t="str">
            <v>17-021-041</v>
          </cell>
        </row>
        <row r="409">
          <cell r="F409" t="str">
            <v>17-021-042</v>
          </cell>
        </row>
        <row r="410">
          <cell r="F410" t="str">
            <v>17-021-044</v>
          </cell>
        </row>
        <row r="411">
          <cell r="F411" t="str">
            <v>17-021-045</v>
          </cell>
        </row>
        <row r="412">
          <cell r="F412" t="str">
            <v>17-021-046</v>
          </cell>
        </row>
        <row r="413">
          <cell r="F413" t="str">
            <v>17-021-047</v>
          </cell>
        </row>
        <row r="414">
          <cell r="F414" t="str">
            <v>17-021-048</v>
          </cell>
        </row>
        <row r="415">
          <cell r="F415" t="str">
            <v>17-021-049</v>
          </cell>
        </row>
        <row r="416">
          <cell r="F416" t="str">
            <v>17-021-050</v>
          </cell>
        </row>
        <row r="417">
          <cell r="F417" t="str">
            <v>17-021-051</v>
          </cell>
        </row>
        <row r="418">
          <cell r="F418" t="str">
            <v>17-021-052</v>
          </cell>
        </row>
        <row r="419">
          <cell r="F419" t="str">
            <v>17-021-053</v>
          </cell>
        </row>
        <row r="420">
          <cell r="F420" t="str">
            <v>17-021-054</v>
          </cell>
        </row>
        <row r="421">
          <cell r="F421" t="str">
            <v>17-021-055</v>
          </cell>
        </row>
        <row r="422">
          <cell r="F422" t="str">
            <v>17-021-056</v>
          </cell>
        </row>
        <row r="423">
          <cell r="F423" t="str">
            <v>17-021-057</v>
          </cell>
        </row>
        <row r="424">
          <cell r="F424" t="str">
            <v>17-021-058</v>
          </cell>
        </row>
        <row r="425">
          <cell r="F425" t="str">
            <v>17-021-059</v>
          </cell>
        </row>
        <row r="426">
          <cell r="F426" t="str">
            <v>17-021-060</v>
          </cell>
        </row>
        <row r="427">
          <cell r="F427" t="str">
            <v>17-021-061</v>
          </cell>
        </row>
        <row r="428">
          <cell r="F428" t="str">
            <v>17-021-062</v>
          </cell>
        </row>
        <row r="429">
          <cell r="F429" t="str">
            <v>17-022-001</v>
          </cell>
        </row>
        <row r="430">
          <cell r="F430" t="str">
            <v>17-022-002</v>
          </cell>
        </row>
        <row r="431">
          <cell r="F431" t="str">
            <v>17-022-003</v>
          </cell>
        </row>
        <row r="432">
          <cell r="F432" t="str">
            <v>17-022-004</v>
          </cell>
        </row>
        <row r="433">
          <cell r="F433" t="str">
            <v>17-022-005</v>
          </cell>
        </row>
        <row r="434">
          <cell r="F434" t="str">
            <v>17-022-006</v>
          </cell>
        </row>
        <row r="435">
          <cell r="F435" t="str">
            <v>17-022-007</v>
          </cell>
        </row>
        <row r="436">
          <cell r="F436" t="str">
            <v>17-022-008</v>
          </cell>
        </row>
        <row r="437">
          <cell r="F437" t="str">
            <v>17-022-009</v>
          </cell>
        </row>
        <row r="438">
          <cell r="F438" t="str">
            <v>17-022-010</v>
          </cell>
        </row>
        <row r="439">
          <cell r="F439" t="str">
            <v>17-022-011</v>
          </cell>
        </row>
        <row r="440">
          <cell r="F440" t="str">
            <v>17-022-012</v>
          </cell>
        </row>
        <row r="441">
          <cell r="F441" t="str">
            <v>17-022-013</v>
          </cell>
        </row>
        <row r="442">
          <cell r="F442" t="str">
            <v>17-022-014</v>
          </cell>
        </row>
        <row r="443">
          <cell r="F443" t="str">
            <v>17-022-015</v>
          </cell>
        </row>
        <row r="444">
          <cell r="F444" t="str">
            <v>17-022-016</v>
          </cell>
        </row>
        <row r="445">
          <cell r="F445" t="str">
            <v>17-022-017</v>
          </cell>
        </row>
        <row r="446">
          <cell r="F446" t="str">
            <v>17-022-018</v>
          </cell>
        </row>
        <row r="447">
          <cell r="F447" t="str">
            <v>17-022-019</v>
          </cell>
        </row>
        <row r="448">
          <cell r="F448" t="str">
            <v>17-022-020</v>
          </cell>
        </row>
        <row r="449">
          <cell r="F449" t="str">
            <v>17-022-021</v>
          </cell>
        </row>
        <row r="450">
          <cell r="F450" t="str">
            <v>17-022-022</v>
          </cell>
        </row>
        <row r="451">
          <cell r="F451" t="str">
            <v>17-022-023</v>
          </cell>
        </row>
        <row r="452">
          <cell r="F452" t="str">
            <v>17-022-024</v>
          </cell>
        </row>
        <row r="453">
          <cell r="F453" t="str">
            <v>17-022-025</v>
          </cell>
        </row>
        <row r="454">
          <cell r="F454" t="str">
            <v>17-022-026</v>
          </cell>
        </row>
        <row r="455">
          <cell r="F455" t="str">
            <v>17-022-027</v>
          </cell>
        </row>
        <row r="456">
          <cell r="F456" t="str">
            <v>17-022-028</v>
          </cell>
        </row>
        <row r="457">
          <cell r="F457" t="str">
            <v>17-022-029</v>
          </cell>
        </row>
        <row r="458">
          <cell r="F458" t="str">
            <v>17-022-030</v>
          </cell>
        </row>
        <row r="459">
          <cell r="F459" t="str">
            <v>17-022-031</v>
          </cell>
        </row>
        <row r="460">
          <cell r="F460" t="str">
            <v>17-022-032</v>
          </cell>
        </row>
        <row r="461">
          <cell r="F461" t="str">
            <v>17-022-033</v>
          </cell>
        </row>
        <row r="462">
          <cell r="F462" t="str">
            <v>17-022-034</v>
          </cell>
        </row>
        <row r="463">
          <cell r="F463" t="str">
            <v>17-022-035</v>
          </cell>
        </row>
        <row r="464">
          <cell r="F464" t="str">
            <v>17-022-036</v>
          </cell>
        </row>
        <row r="465">
          <cell r="F465" t="str">
            <v>17-022-037</v>
          </cell>
        </row>
        <row r="466">
          <cell r="F466" t="str">
            <v>17-023-001</v>
          </cell>
        </row>
        <row r="467">
          <cell r="F467" t="str">
            <v>17-023-002</v>
          </cell>
        </row>
        <row r="468">
          <cell r="F468" t="str">
            <v>17-023-003</v>
          </cell>
        </row>
        <row r="469">
          <cell r="F469" t="str">
            <v>17-023-004</v>
          </cell>
        </row>
        <row r="470">
          <cell r="F470" t="str">
            <v>17-023-005</v>
          </cell>
        </row>
        <row r="471">
          <cell r="F471" t="str">
            <v>17-023-006</v>
          </cell>
        </row>
        <row r="472">
          <cell r="F472" t="str">
            <v>17-023-007</v>
          </cell>
        </row>
        <row r="473">
          <cell r="F473" t="str">
            <v>17-023-008</v>
          </cell>
        </row>
        <row r="474">
          <cell r="F474" t="str">
            <v>17-023-009</v>
          </cell>
        </row>
        <row r="475">
          <cell r="F475" t="str">
            <v>17-024-001</v>
          </cell>
        </row>
        <row r="476">
          <cell r="F476" t="str">
            <v>17-024-002</v>
          </cell>
        </row>
        <row r="477">
          <cell r="F477" t="str">
            <v>17-024-003</v>
          </cell>
        </row>
        <row r="478">
          <cell r="F478" t="str">
            <v>17-024-004</v>
          </cell>
        </row>
        <row r="479">
          <cell r="F479" t="str">
            <v>17-024-005</v>
          </cell>
        </row>
        <row r="480">
          <cell r="F480" t="str">
            <v>17-024-006</v>
          </cell>
        </row>
        <row r="481">
          <cell r="F481" t="str">
            <v>17-024-007</v>
          </cell>
        </row>
        <row r="482">
          <cell r="F482" t="str">
            <v>17-024-008</v>
          </cell>
        </row>
        <row r="483">
          <cell r="F483" t="str">
            <v>17-024-009</v>
          </cell>
        </row>
        <row r="484">
          <cell r="F484" t="str">
            <v>17-024-010</v>
          </cell>
        </row>
        <row r="485">
          <cell r="F485" t="str">
            <v>17-024-011</v>
          </cell>
        </row>
        <row r="486">
          <cell r="F486" t="str">
            <v>17-024-012</v>
          </cell>
        </row>
        <row r="487">
          <cell r="F487" t="str">
            <v>17-024-013</v>
          </cell>
        </row>
        <row r="488">
          <cell r="F488" t="str">
            <v>17-024-014</v>
          </cell>
        </row>
        <row r="489">
          <cell r="F489" t="str">
            <v>17-024-015</v>
          </cell>
        </row>
        <row r="490">
          <cell r="F490" t="str">
            <v>17-024-016</v>
          </cell>
        </row>
        <row r="491">
          <cell r="F491" t="str">
            <v>17-024-017</v>
          </cell>
        </row>
        <row r="492">
          <cell r="F492" t="str">
            <v>17-024-018</v>
          </cell>
        </row>
        <row r="493">
          <cell r="F493" t="str">
            <v>17-024-019</v>
          </cell>
        </row>
        <row r="494">
          <cell r="F494" t="str">
            <v>17-024-020</v>
          </cell>
        </row>
        <row r="495">
          <cell r="F495" t="str">
            <v>17-024-021</v>
          </cell>
        </row>
        <row r="496">
          <cell r="F496" t="str">
            <v>17-025-001</v>
          </cell>
        </row>
        <row r="497">
          <cell r="F497" t="str">
            <v>17-025-002</v>
          </cell>
        </row>
        <row r="498">
          <cell r="F498" t="str">
            <v>17-025-003</v>
          </cell>
        </row>
        <row r="499">
          <cell r="F499" t="str">
            <v>17-025-004</v>
          </cell>
        </row>
        <row r="500">
          <cell r="F500" t="str">
            <v>17-025-005</v>
          </cell>
        </row>
        <row r="501">
          <cell r="F501" t="str">
            <v>17-025-006</v>
          </cell>
        </row>
        <row r="502">
          <cell r="F502" t="str">
            <v>17-025-007</v>
          </cell>
        </row>
        <row r="503">
          <cell r="F503" t="str">
            <v>17-025-008</v>
          </cell>
        </row>
        <row r="504">
          <cell r="F504" t="str">
            <v>17-025-009</v>
          </cell>
        </row>
        <row r="505">
          <cell r="F505" t="str">
            <v>17-025-010</v>
          </cell>
        </row>
        <row r="506">
          <cell r="F506" t="str">
            <v>17-025-011</v>
          </cell>
        </row>
        <row r="507">
          <cell r="F507" t="str">
            <v>17-025-012</v>
          </cell>
        </row>
        <row r="508">
          <cell r="F508" t="str">
            <v>17-025-013</v>
          </cell>
        </row>
        <row r="509">
          <cell r="F509" t="str">
            <v>17-025-014</v>
          </cell>
        </row>
        <row r="510">
          <cell r="F510" t="str">
            <v>17-025-015</v>
          </cell>
        </row>
        <row r="511">
          <cell r="F511" t="str">
            <v>17-025-016</v>
          </cell>
        </row>
        <row r="512">
          <cell r="F512" t="str">
            <v>17-025-017</v>
          </cell>
        </row>
        <row r="513">
          <cell r="F513" t="str">
            <v>17-025-018</v>
          </cell>
        </row>
        <row r="514">
          <cell r="F514" t="str">
            <v>17-025-019</v>
          </cell>
        </row>
        <row r="515">
          <cell r="F515" t="str">
            <v>17-025-020</v>
          </cell>
        </row>
        <row r="516">
          <cell r="F516" t="str">
            <v>17-025-021</v>
          </cell>
        </row>
        <row r="517">
          <cell r="F517" t="str">
            <v>17-025-022</v>
          </cell>
        </row>
        <row r="518">
          <cell r="F518" t="str">
            <v>17-025-023</v>
          </cell>
        </row>
        <row r="519">
          <cell r="F519" t="str">
            <v>17-025-112</v>
          </cell>
        </row>
        <row r="520">
          <cell r="F520" t="str">
            <v>17-025-115</v>
          </cell>
        </row>
        <row r="521">
          <cell r="F521" t="str">
            <v>17-025-120</v>
          </cell>
        </row>
        <row r="522">
          <cell r="F522" t="str">
            <v>17-026-001</v>
          </cell>
        </row>
        <row r="523">
          <cell r="F523" t="str">
            <v>17-026-002</v>
          </cell>
        </row>
        <row r="524">
          <cell r="F524" t="str">
            <v>17-026-003</v>
          </cell>
        </row>
        <row r="525">
          <cell r="F525" t="str">
            <v>17-026-004</v>
          </cell>
        </row>
        <row r="526">
          <cell r="F526" t="str">
            <v>17-026-005</v>
          </cell>
        </row>
        <row r="527">
          <cell r="F527" t="str">
            <v>17-026-006</v>
          </cell>
        </row>
        <row r="528">
          <cell r="F528" t="str">
            <v>17-026-007</v>
          </cell>
        </row>
        <row r="529">
          <cell r="F529" t="str">
            <v>17-026-008</v>
          </cell>
        </row>
        <row r="530">
          <cell r="F530" t="str">
            <v>17-026-009</v>
          </cell>
        </row>
        <row r="531">
          <cell r="F531" t="str">
            <v>17-026-010</v>
          </cell>
        </row>
        <row r="532">
          <cell r="F532" t="str">
            <v>17-026-011</v>
          </cell>
        </row>
        <row r="533">
          <cell r="F533" t="str">
            <v>17-026-012</v>
          </cell>
        </row>
        <row r="534">
          <cell r="F534" t="str">
            <v>17-026-013</v>
          </cell>
        </row>
        <row r="535">
          <cell r="F535" t="str">
            <v>17-026-014</v>
          </cell>
        </row>
        <row r="536">
          <cell r="F536" t="str">
            <v>17-026-015</v>
          </cell>
        </row>
        <row r="537">
          <cell r="F537" t="str">
            <v>17-026-016</v>
          </cell>
        </row>
        <row r="538">
          <cell r="F538" t="str">
            <v>17-026-017</v>
          </cell>
        </row>
        <row r="539">
          <cell r="F539" t="str">
            <v>17-027-001</v>
          </cell>
        </row>
        <row r="540">
          <cell r="F540" t="str">
            <v>17-028-001</v>
          </cell>
        </row>
        <row r="541">
          <cell r="F541" t="str">
            <v>17-028-002</v>
          </cell>
        </row>
        <row r="542">
          <cell r="F542" t="str">
            <v>17-028-003</v>
          </cell>
        </row>
        <row r="543">
          <cell r="F543" t="str">
            <v>17-028-004</v>
          </cell>
        </row>
        <row r="544">
          <cell r="F544" t="str">
            <v>17-028-005</v>
          </cell>
        </row>
        <row r="545">
          <cell r="F545" t="str">
            <v>17-028-006</v>
          </cell>
        </row>
        <row r="546">
          <cell r="F546" t="str">
            <v>17-028-007</v>
          </cell>
        </row>
        <row r="547">
          <cell r="F547" t="str">
            <v>17-028-008</v>
          </cell>
        </row>
        <row r="548">
          <cell r="F548" t="str">
            <v>17-028-009</v>
          </cell>
        </row>
        <row r="549">
          <cell r="F549" t="str">
            <v>17-028-010</v>
          </cell>
        </row>
        <row r="550">
          <cell r="F550" t="str">
            <v>17-028-013</v>
          </cell>
        </row>
        <row r="551">
          <cell r="F551" t="str">
            <v>17-029-001</v>
          </cell>
        </row>
        <row r="552">
          <cell r="F552" t="str">
            <v>17-029-002</v>
          </cell>
        </row>
        <row r="553">
          <cell r="F553" t="str">
            <v>17-029-003</v>
          </cell>
        </row>
        <row r="554">
          <cell r="F554" t="str">
            <v>17-029-004</v>
          </cell>
        </row>
        <row r="555">
          <cell r="F555" t="str">
            <v>17-029-005</v>
          </cell>
        </row>
        <row r="556">
          <cell r="F556" t="str">
            <v>17-029-006</v>
          </cell>
        </row>
        <row r="557">
          <cell r="F557" t="str">
            <v>17-029-007</v>
          </cell>
        </row>
        <row r="558">
          <cell r="F558" t="str">
            <v>17-030-001</v>
          </cell>
        </row>
        <row r="559">
          <cell r="F559" t="str">
            <v>17-030-002</v>
          </cell>
        </row>
        <row r="560">
          <cell r="F560" t="str">
            <v>17-030-003</v>
          </cell>
        </row>
        <row r="561">
          <cell r="F561" t="str">
            <v>17-030-004</v>
          </cell>
        </row>
        <row r="562">
          <cell r="F562" t="str">
            <v>17-030-005</v>
          </cell>
        </row>
        <row r="563">
          <cell r="F563" t="str">
            <v>17-030-006</v>
          </cell>
        </row>
        <row r="564">
          <cell r="F564" t="str">
            <v>17-030-007</v>
          </cell>
        </row>
        <row r="565">
          <cell r="F565" t="str">
            <v>17-030-008</v>
          </cell>
        </row>
        <row r="566">
          <cell r="F566" t="str">
            <v>17-030-009</v>
          </cell>
        </row>
        <row r="567">
          <cell r="F567" t="str">
            <v>17-030-010</v>
          </cell>
        </row>
        <row r="568">
          <cell r="F568" t="str">
            <v>17-030-011</v>
          </cell>
        </row>
        <row r="569">
          <cell r="F569" t="str">
            <v>17-030-012</v>
          </cell>
        </row>
        <row r="570">
          <cell r="F570" t="str">
            <v>17-030-013</v>
          </cell>
        </row>
        <row r="571">
          <cell r="F571" t="str">
            <v>17-030-014</v>
          </cell>
        </row>
        <row r="572">
          <cell r="F572" t="str">
            <v>17-030-015</v>
          </cell>
        </row>
        <row r="573">
          <cell r="F573" t="str">
            <v>17-030-016</v>
          </cell>
        </row>
        <row r="574">
          <cell r="F574" t="str">
            <v>17-030-017</v>
          </cell>
        </row>
        <row r="575">
          <cell r="F575" t="str">
            <v>17-030-018</v>
          </cell>
        </row>
        <row r="576">
          <cell r="F576" t="str">
            <v>17-030-019</v>
          </cell>
        </row>
        <row r="577">
          <cell r="F577" t="str">
            <v>17-031-001</v>
          </cell>
        </row>
        <row r="578">
          <cell r="F578" t="str">
            <v>17-031-002</v>
          </cell>
        </row>
        <row r="579">
          <cell r="F579" t="str">
            <v>17-032-001</v>
          </cell>
        </row>
        <row r="580">
          <cell r="F580" t="str">
            <v>17-032-002</v>
          </cell>
        </row>
        <row r="581">
          <cell r="F581" t="str">
            <v>17-032-003</v>
          </cell>
        </row>
        <row r="582">
          <cell r="F582" t="str">
            <v>17-033-001</v>
          </cell>
        </row>
        <row r="583">
          <cell r="F583" t="str">
            <v>17-033-002</v>
          </cell>
        </row>
        <row r="584">
          <cell r="F584" t="str">
            <v>17-033-003</v>
          </cell>
        </row>
        <row r="585">
          <cell r="F585" t="str">
            <v>17-033-004</v>
          </cell>
        </row>
        <row r="586">
          <cell r="F586" t="str">
            <v>17-033-005</v>
          </cell>
        </row>
        <row r="587">
          <cell r="F587" t="str">
            <v>17-033-006</v>
          </cell>
        </row>
        <row r="588">
          <cell r="F588" t="str">
            <v>17-033-007</v>
          </cell>
        </row>
        <row r="589">
          <cell r="F589" t="str">
            <v>17-033-008</v>
          </cell>
        </row>
        <row r="590">
          <cell r="F590" t="str">
            <v>17-033-009</v>
          </cell>
        </row>
        <row r="591">
          <cell r="F591" t="str">
            <v>17-033-010</v>
          </cell>
        </row>
        <row r="592">
          <cell r="F592" t="str">
            <v>17-033-011</v>
          </cell>
        </row>
        <row r="593">
          <cell r="F593" t="str">
            <v>17-033-012</v>
          </cell>
        </row>
        <row r="594">
          <cell r="F594" t="str">
            <v>17-033-013</v>
          </cell>
        </row>
        <row r="595">
          <cell r="F595" t="str">
            <v>17-033-014</v>
          </cell>
        </row>
        <row r="596">
          <cell r="F596" t="str">
            <v>17-033-015</v>
          </cell>
        </row>
        <row r="597">
          <cell r="F597" t="str">
            <v>17-033-016</v>
          </cell>
        </row>
        <row r="598">
          <cell r="F598" t="str">
            <v>17-033-017</v>
          </cell>
        </row>
        <row r="599">
          <cell r="F599" t="str">
            <v>17-033-018</v>
          </cell>
        </row>
        <row r="600">
          <cell r="F600" t="str">
            <v>17-033-019</v>
          </cell>
        </row>
        <row r="601">
          <cell r="F601" t="str">
            <v>17-033-020</v>
          </cell>
        </row>
        <row r="602">
          <cell r="F602" t="str">
            <v>17-033-021</v>
          </cell>
        </row>
        <row r="603">
          <cell r="F603" t="str">
            <v>17-033-022</v>
          </cell>
        </row>
        <row r="604">
          <cell r="F604" t="str">
            <v>17-033-023</v>
          </cell>
        </row>
        <row r="605">
          <cell r="F605" t="str">
            <v>17-033-024</v>
          </cell>
        </row>
        <row r="606">
          <cell r="F606" t="str">
            <v>17-033-025</v>
          </cell>
        </row>
        <row r="607">
          <cell r="F607" t="str">
            <v>17-033-026</v>
          </cell>
        </row>
        <row r="608">
          <cell r="F608" t="str">
            <v>17-033-027</v>
          </cell>
        </row>
        <row r="609">
          <cell r="F609" t="str">
            <v>17-033-028</v>
          </cell>
        </row>
        <row r="610">
          <cell r="F610" t="str">
            <v>17-033-029</v>
          </cell>
        </row>
        <row r="611">
          <cell r="F611" t="str">
            <v>17-033-030</v>
          </cell>
        </row>
        <row r="612">
          <cell r="F612" t="str">
            <v>17-033-031</v>
          </cell>
        </row>
        <row r="613">
          <cell r="F613" t="str">
            <v>17-033-032</v>
          </cell>
        </row>
        <row r="614">
          <cell r="F614" t="str">
            <v>17-033-033</v>
          </cell>
        </row>
        <row r="615">
          <cell r="F615" t="str">
            <v>17-033-034</v>
          </cell>
        </row>
        <row r="616">
          <cell r="F616" t="str">
            <v>17-033-035</v>
          </cell>
        </row>
        <row r="617">
          <cell r="F617" t="str">
            <v>17-033-036</v>
          </cell>
        </row>
        <row r="618">
          <cell r="F618" t="str">
            <v>17-033-037</v>
          </cell>
        </row>
        <row r="619">
          <cell r="F619" t="str">
            <v>17-033-038</v>
          </cell>
        </row>
        <row r="620">
          <cell r="F620" t="str">
            <v>17-033-039</v>
          </cell>
        </row>
        <row r="621">
          <cell r="F621" t="str">
            <v>17-033-040</v>
          </cell>
        </row>
        <row r="622">
          <cell r="F622" t="str">
            <v>17-033-041</v>
          </cell>
        </row>
        <row r="623">
          <cell r="F623" t="str">
            <v>17-033-042</v>
          </cell>
        </row>
        <row r="624">
          <cell r="F624" t="str">
            <v>17-033-043</v>
          </cell>
        </row>
        <row r="625">
          <cell r="F625" t="str">
            <v>17-033-044</v>
          </cell>
        </row>
        <row r="626">
          <cell r="F626" t="str">
            <v>17-033-045</v>
          </cell>
        </row>
        <row r="627">
          <cell r="F627" t="str">
            <v>17-033-046</v>
          </cell>
        </row>
        <row r="628">
          <cell r="F628" t="str">
            <v>17-033-047</v>
          </cell>
        </row>
        <row r="629">
          <cell r="F629" t="str">
            <v>17-033-048</v>
          </cell>
        </row>
        <row r="630">
          <cell r="F630" t="str">
            <v>17-034-001</v>
          </cell>
        </row>
        <row r="631">
          <cell r="F631" t="str">
            <v>17-034-002</v>
          </cell>
        </row>
        <row r="632">
          <cell r="F632" t="str">
            <v>17-034-003</v>
          </cell>
        </row>
        <row r="633">
          <cell r="F633" t="str">
            <v>17-034-004</v>
          </cell>
        </row>
        <row r="634">
          <cell r="F634" t="str">
            <v>17-034-005</v>
          </cell>
        </row>
        <row r="635">
          <cell r="F635" t="str">
            <v>17-034-006</v>
          </cell>
        </row>
        <row r="636">
          <cell r="F636" t="str">
            <v>17-034-007</v>
          </cell>
        </row>
        <row r="637">
          <cell r="F637" t="str">
            <v>17-034-008</v>
          </cell>
        </row>
        <row r="638">
          <cell r="F638" t="str">
            <v>17-034-009</v>
          </cell>
        </row>
        <row r="639">
          <cell r="F639" t="str">
            <v>17-034-010</v>
          </cell>
        </row>
        <row r="640">
          <cell r="F640" t="str">
            <v>17-034-011</v>
          </cell>
        </row>
        <row r="641">
          <cell r="F641" t="str">
            <v>17-034-012</v>
          </cell>
        </row>
        <row r="642">
          <cell r="F642" t="str">
            <v>17-034-013</v>
          </cell>
        </row>
        <row r="643">
          <cell r="F643" t="str">
            <v>17-034-014</v>
          </cell>
        </row>
        <row r="644">
          <cell r="F644" t="str">
            <v>17-034-015</v>
          </cell>
        </row>
        <row r="645">
          <cell r="F645" t="str">
            <v>17-034-016</v>
          </cell>
        </row>
        <row r="646">
          <cell r="F646" t="str">
            <v>17-034-017</v>
          </cell>
        </row>
        <row r="647">
          <cell r="F647" t="str">
            <v>17-034-018</v>
          </cell>
        </row>
        <row r="648">
          <cell r="F648" t="str">
            <v>17-034-019</v>
          </cell>
        </row>
        <row r="649">
          <cell r="F649" t="str">
            <v>17-034-020</v>
          </cell>
        </row>
        <row r="650">
          <cell r="F650" t="str">
            <v>17-034-021</v>
          </cell>
        </row>
        <row r="651">
          <cell r="F651" t="str">
            <v>17-034-022</v>
          </cell>
        </row>
        <row r="652">
          <cell r="F652" t="str">
            <v>17-034-023</v>
          </cell>
        </row>
        <row r="653">
          <cell r="F653" t="str">
            <v>17-034-024</v>
          </cell>
        </row>
        <row r="654">
          <cell r="F654" t="str">
            <v>17-034-025</v>
          </cell>
        </row>
        <row r="655">
          <cell r="F655" t="str">
            <v>17-034-026</v>
          </cell>
        </row>
        <row r="656">
          <cell r="F656" t="str">
            <v>17-034-027</v>
          </cell>
        </row>
        <row r="657">
          <cell r="F657" t="str">
            <v>17-034-028</v>
          </cell>
        </row>
        <row r="658">
          <cell r="F658" t="str">
            <v>17-034-029</v>
          </cell>
        </row>
        <row r="659">
          <cell r="F659" t="str">
            <v>17-034-030</v>
          </cell>
        </row>
        <row r="660">
          <cell r="F660" t="str">
            <v>17-034-031</v>
          </cell>
        </row>
        <row r="661">
          <cell r="F661" t="str">
            <v>17-034-032</v>
          </cell>
        </row>
        <row r="662">
          <cell r="F662" t="str">
            <v>17-034-033</v>
          </cell>
        </row>
        <row r="663">
          <cell r="F663" t="str">
            <v>17-034-034</v>
          </cell>
        </row>
        <row r="664">
          <cell r="F664" t="str">
            <v>17-034-035</v>
          </cell>
        </row>
        <row r="665">
          <cell r="F665" t="str">
            <v>17-034-036</v>
          </cell>
        </row>
        <row r="666">
          <cell r="F666" t="str">
            <v>17-034-037</v>
          </cell>
        </row>
        <row r="667">
          <cell r="F667" t="str">
            <v>17-034-038</v>
          </cell>
        </row>
        <row r="668">
          <cell r="F668" t="str">
            <v>17-034-040</v>
          </cell>
        </row>
        <row r="669">
          <cell r="F669" t="str">
            <v>17-034-041</v>
          </cell>
        </row>
        <row r="670">
          <cell r="F670" t="str">
            <v>17-034-042</v>
          </cell>
        </row>
        <row r="671">
          <cell r="F671" t="str">
            <v>17-034-043</v>
          </cell>
        </row>
        <row r="672">
          <cell r="F672" t="str">
            <v>17-034-044</v>
          </cell>
        </row>
        <row r="673">
          <cell r="F673" t="str">
            <v>17-034-045</v>
          </cell>
        </row>
        <row r="674">
          <cell r="F674" t="str">
            <v>17-034-046</v>
          </cell>
        </row>
        <row r="675">
          <cell r="F675" t="str">
            <v>17-034-047</v>
          </cell>
        </row>
        <row r="676">
          <cell r="F676" t="str">
            <v>17-034-048</v>
          </cell>
        </row>
        <row r="677">
          <cell r="F677" t="str">
            <v>17-034-111</v>
          </cell>
        </row>
        <row r="678">
          <cell r="F678" t="str">
            <v>17-034-112</v>
          </cell>
        </row>
        <row r="679">
          <cell r="F679" t="str">
            <v>17-034-113</v>
          </cell>
        </row>
        <row r="680">
          <cell r="F680" t="str">
            <v>17-034-114</v>
          </cell>
        </row>
        <row r="681">
          <cell r="F681" t="str">
            <v>17-034-116</v>
          </cell>
        </row>
        <row r="682">
          <cell r="F682" t="str">
            <v>17-034-129</v>
          </cell>
        </row>
        <row r="683">
          <cell r="F683" t="str">
            <v>17-034-130</v>
          </cell>
        </row>
        <row r="684">
          <cell r="F684" t="str">
            <v>17-034-131</v>
          </cell>
        </row>
        <row r="685">
          <cell r="F685" t="str">
            <v>17-034-132</v>
          </cell>
        </row>
        <row r="686">
          <cell r="F686" t="str">
            <v>17-034-133</v>
          </cell>
        </row>
        <row r="687">
          <cell r="F687" t="str">
            <v>17-034-134</v>
          </cell>
        </row>
        <row r="688">
          <cell r="F688" t="str">
            <v>17-034-135</v>
          </cell>
        </row>
        <row r="689">
          <cell r="F689" t="str">
            <v>17-034-136</v>
          </cell>
        </row>
        <row r="690">
          <cell r="F690" t="str">
            <v>17-034-137</v>
          </cell>
        </row>
        <row r="691">
          <cell r="F691" t="str">
            <v>17-034-138</v>
          </cell>
        </row>
        <row r="692">
          <cell r="F692" t="str">
            <v>17-034-141</v>
          </cell>
        </row>
        <row r="693">
          <cell r="F693" t="str">
            <v>17-034-142</v>
          </cell>
        </row>
        <row r="694">
          <cell r="F694" t="str">
            <v>17-034-143</v>
          </cell>
        </row>
        <row r="695">
          <cell r="F695" t="str">
            <v>17-035-001</v>
          </cell>
        </row>
        <row r="696">
          <cell r="F696" t="str">
            <v>17-035-002</v>
          </cell>
        </row>
        <row r="697">
          <cell r="F697" t="str">
            <v>17-035-003</v>
          </cell>
        </row>
        <row r="698">
          <cell r="F698" t="str">
            <v>17-035-004</v>
          </cell>
        </row>
        <row r="699">
          <cell r="F699" t="str">
            <v>17-035-005</v>
          </cell>
        </row>
        <row r="700">
          <cell r="F700" t="str">
            <v>17-035-006</v>
          </cell>
        </row>
        <row r="701">
          <cell r="F701" t="str">
            <v>17-035-007</v>
          </cell>
        </row>
        <row r="702">
          <cell r="F702" t="str">
            <v>17-035-008</v>
          </cell>
        </row>
        <row r="703">
          <cell r="F703" t="str">
            <v>17-035-009</v>
          </cell>
        </row>
        <row r="704">
          <cell r="F704" t="str">
            <v>17-035-010</v>
          </cell>
        </row>
        <row r="705">
          <cell r="F705" t="str">
            <v>17-035-011</v>
          </cell>
        </row>
        <row r="706">
          <cell r="F706" t="str">
            <v>17-035-012</v>
          </cell>
        </row>
        <row r="707">
          <cell r="F707" t="str">
            <v>17-035-013</v>
          </cell>
        </row>
        <row r="708">
          <cell r="F708" t="str">
            <v>17-035-014</v>
          </cell>
        </row>
        <row r="709">
          <cell r="F709" t="str">
            <v>17-036-001</v>
          </cell>
        </row>
        <row r="710">
          <cell r="F710" t="str">
            <v>17-036-002</v>
          </cell>
        </row>
        <row r="711">
          <cell r="F711" t="str">
            <v>17-036-003</v>
          </cell>
        </row>
        <row r="712">
          <cell r="F712" t="str">
            <v>17-036-004</v>
          </cell>
        </row>
        <row r="713">
          <cell r="F713" t="str">
            <v>17-036-005</v>
          </cell>
        </row>
        <row r="714">
          <cell r="F714" t="str">
            <v>17-036-006</v>
          </cell>
        </row>
        <row r="715">
          <cell r="F715" t="str">
            <v>17-036-007</v>
          </cell>
        </row>
        <row r="716">
          <cell r="F716" t="str">
            <v>17-036-008</v>
          </cell>
        </row>
        <row r="717">
          <cell r="F717" t="str">
            <v>17-037-001</v>
          </cell>
        </row>
        <row r="718">
          <cell r="F718" t="str">
            <v>17-037-002</v>
          </cell>
        </row>
        <row r="719">
          <cell r="F719" t="str">
            <v>17-037-003</v>
          </cell>
        </row>
        <row r="720">
          <cell r="F720" t="str">
            <v>17-037-004</v>
          </cell>
        </row>
        <row r="721">
          <cell r="F721" t="str">
            <v>17-037-005</v>
          </cell>
        </row>
        <row r="722">
          <cell r="F722" t="str">
            <v>17-037-006</v>
          </cell>
        </row>
        <row r="723">
          <cell r="F723" t="str">
            <v>17-037-007</v>
          </cell>
        </row>
        <row r="724">
          <cell r="F724" t="str">
            <v>17-037-008</v>
          </cell>
        </row>
        <row r="725">
          <cell r="F725" t="str">
            <v>17-037-009</v>
          </cell>
        </row>
        <row r="726">
          <cell r="F726" t="str">
            <v>17-038-001</v>
          </cell>
        </row>
        <row r="727">
          <cell r="F727" t="str">
            <v>17-038-002</v>
          </cell>
        </row>
        <row r="728">
          <cell r="F728" t="str">
            <v>17-038-003</v>
          </cell>
        </row>
        <row r="729">
          <cell r="F729" t="str">
            <v>17-038-004</v>
          </cell>
        </row>
        <row r="730">
          <cell r="F730" t="str">
            <v>17-038-005</v>
          </cell>
        </row>
        <row r="731">
          <cell r="F731" t="str">
            <v>17-038-012</v>
          </cell>
        </row>
        <row r="732">
          <cell r="F732" t="str">
            <v>17-039-001</v>
          </cell>
        </row>
        <row r="733">
          <cell r="F733" t="str">
            <v>17-039-002</v>
          </cell>
        </row>
        <row r="734">
          <cell r="F734" t="str">
            <v>17-039-003</v>
          </cell>
        </row>
        <row r="735">
          <cell r="F735" t="str">
            <v>17-039-004</v>
          </cell>
        </row>
        <row r="736">
          <cell r="F736" t="str">
            <v>17-040-001</v>
          </cell>
        </row>
        <row r="737">
          <cell r="F737" t="str">
            <v>17-040-002</v>
          </cell>
        </row>
        <row r="738">
          <cell r="F738" t="str">
            <v>17-040-003</v>
          </cell>
        </row>
        <row r="739">
          <cell r="F739" t="str">
            <v>17-040-004</v>
          </cell>
        </row>
        <row r="740">
          <cell r="F740" t="str">
            <v>17-040-005</v>
          </cell>
        </row>
        <row r="741">
          <cell r="F741" t="str">
            <v>17-040-006</v>
          </cell>
        </row>
        <row r="742">
          <cell r="F742" t="str">
            <v>17-040-007</v>
          </cell>
        </row>
        <row r="743">
          <cell r="F743" t="str">
            <v>17-040-008</v>
          </cell>
        </row>
        <row r="744">
          <cell r="F744" t="str">
            <v>17-040-009</v>
          </cell>
        </row>
        <row r="745">
          <cell r="F745" t="str">
            <v>17-041-001</v>
          </cell>
        </row>
        <row r="746">
          <cell r="F746" t="str">
            <v>17-041-002</v>
          </cell>
        </row>
        <row r="747">
          <cell r="F747" t="str">
            <v>17-041-003</v>
          </cell>
        </row>
        <row r="748">
          <cell r="F748" t="str">
            <v>17-041-004</v>
          </cell>
        </row>
        <row r="749">
          <cell r="F749" t="str">
            <v>17-041-005</v>
          </cell>
        </row>
        <row r="750">
          <cell r="F750" t="str">
            <v>17-041-006</v>
          </cell>
        </row>
        <row r="751">
          <cell r="F751" t="str">
            <v>17-041-007</v>
          </cell>
        </row>
        <row r="752">
          <cell r="F752" t="str">
            <v>17-042-001</v>
          </cell>
        </row>
        <row r="753">
          <cell r="F753" t="str">
            <v>17-043-001</v>
          </cell>
        </row>
        <row r="754">
          <cell r="F754" t="str">
            <v>17-043-002</v>
          </cell>
        </row>
        <row r="755">
          <cell r="F755" t="str">
            <v>17-043-003</v>
          </cell>
        </row>
        <row r="756">
          <cell r="F756" t="str">
            <v>17-044-001</v>
          </cell>
        </row>
        <row r="757">
          <cell r="F757" t="str">
            <v>17-045-001</v>
          </cell>
        </row>
        <row r="758">
          <cell r="F758" t="str">
            <v>17-045-002</v>
          </cell>
        </row>
        <row r="759">
          <cell r="F759" t="str">
            <v>17-045-003</v>
          </cell>
        </row>
        <row r="760">
          <cell r="F760" t="str">
            <v>17-045-004</v>
          </cell>
        </row>
        <row r="761">
          <cell r="F761" t="str">
            <v>17-045-005</v>
          </cell>
        </row>
        <row r="762">
          <cell r="F762" t="str">
            <v>17-045-006</v>
          </cell>
        </row>
        <row r="763">
          <cell r="F763" t="str">
            <v>17-045-007</v>
          </cell>
        </row>
        <row r="764">
          <cell r="F764" t="str">
            <v>17-046-001</v>
          </cell>
        </row>
        <row r="765">
          <cell r="F765" t="str">
            <v>17-047-001</v>
          </cell>
        </row>
        <row r="766">
          <cell r="F766" t="str">
            <v>17-047-002</v>
          </cell>
        </row>
        <row r="767">
          <cell r="F767" t="str">
            <v>17-047-003</v>
          </cell>
        </row>
        <row r="768">
          <cell r="F768" t="str">
            <v>17-047-004</v>
          </cell>
        </row>
        <row r="769">
          <cell r="F769" t="str">
            <v>17-047-005</v>
          </cell>
        </row>
        <row r="770">
          <cell r="F770" t="str">
            <v>17-047-006</v>
          </cell>
        </row>
        <row r="771">
          <cell r="F771" t="str">
            <v>17-047-007</v>
          </cell>
        </row>
        <row r="772">
          <cell r="F772" t="str">
            <v>17-048-001</v>
          </cell>
        </row>
        <row r="773">
          <cell r="F773" t="str">
            <v>17-048-002</v>
          </cell>
        </row>
        <row r="774">
          <cell r="F774" t="str">
            <v>17-048-003</v>
          </cell>
        </row>
        <row r="775">
          <cell r="F775" t="str">
            <v>17-048-004</v>
          </cell>
        </row>
        <row r="776">
          <cell r="F776" t="str">
            <v>17-048-005</v>
          </cell>
        </row>
        <row r="777">
          <cell r="F777" t="str">
            <v>17-048-006</v>
          </cell>
        </row>
        <row r="778">
          <cell r="F778" t="str">
            <v>17-048-007</v>
          </cell>
        </row>
        <row r="779">
          <cell r="F779" t="str">
            <v>17-048-008</v>
          </cell>
        </row>
        <row r="780">
          <cell r="F780" t="str">
            <v>17-048-009</v>
          </cell>
        </row>
        <row r="781">
          <cell r="F781" t="str">
            <v>17-048-010</v>
          </cell>
        </row>
        <row r="782">
          <cell r="F782" t="str">
            <v>17-048-011</v>
          </cell>
        </row>
        <row r="783">
          <cell r="F783" t="str">
            <v>17-048-012</v>
          </cell>
        </row>
        <row r="784">
          <cell r="F784" t="str">
            <v>17-048-013</v>
          </cell>
        </row>
        <row r="785">
          <cell r="F785" t="str">
            <v>17-048-014</v>
          </cell>
        </row>
        <row r="786">
          <cell r="F786" t="str">
            <v>17-048-015</v>
          </cell>
        </row>
        <row r="787">
          <cell r="F787" t="str">
            <v>17-048-016</v>
          </cell>
        </row>
        <row r="788">
          <cell r="F788" t="str">
            <v>17-048-017</v>
          </cell>
        </row>
        <row r="789">
          <cell r="F789" t="str">
            <v>17-048-018</v>
          </cell>
        </row>
        <row r="790">
          <cell r="F790" t="str">
            <v>17-048-019</v>
          </cell>
        </row>
        <row r="791">
          <cell r="F791" t="str">
            <v>17-048-020</v>
          </cell>
        </row>
        <row r="792">
          <cell r="F792" t="str">
            <v>17-048-021</v>
          </cell>
        </row>
        <row r="793">
          <cell r="F793" t="str">
            <v>17-048-022</v>
          </cell>
        </row>
        <row r="794">
          <cell r="F794" t="str">
            <v>17-048-023</v>
          </cell>
        </row>
        <row r="795">
          <cell r="F795" t="str">
            <v>17-048-024</v>
          </cell>
        </row>
        <row r="796">
          <cell r="F796" t="str">
            <v>17-048-025</v>
          </cell>
        </row>
        <row r="797">
          <cell r="F797" t="str">
            <v>17-048-026</v>
          </cell>
        </row>
        <row r="798">
          <cell r="F798" t="str">
            <v>17-048-027</v>
          </cell>
        </row>
        <row r="799">
          <cell r="F799" t="str">
            <v>17-049-001</v>
          </cell>
        </row>
        <row r="800">
          <cell r="F800" t="str">
            <v>17-049-002</v>
          </cell>
        </row>
        <row r="801">
          <cell r="F801" t="str">
            <v>17-049-003</v>
          </cell>
        </row>
        <row r="802">
          <cell r="F802" t="str">
            <v>17-050-001</v>
          </cell>
        </row>
        <row r="803">
          <cell r="F803" t="str">
            <v>17-051-001</v>
          </cell>
        </row>
        <row r="804">
          <cell r="F804" t="str">
            <v>17-051-002</v>
          </cell>
        </row>
        <row r="805">
          <cell r="F805" t="str">
            <v>17-051-011</v>
          </cell>
        </row>
        <row r="806">
          <cell r="F806" t="str">
            <v>17-052-001</v>
          </cell>
        </row>
        <row r="807">
          <cell r="F807" t="str">
            <v>17-052-002</v>
          </cell>
        </row>
        <row r="808">
          <cell r="F808" t="str">
            <v>17-052-003</v>
          </cell>
        </row>
        <row r="809">
          <cell r="F809" t="str">
            <v>17-053-001</v>
          </cell>
        </row>
        <row r="810">
          <cell r="F810" t="str">
            <v>17-054-001</v>
          </cell>
        </row>
        <row r="811">
          <cell r="F811" t="str">
            <v>17-055-001</v>
          </cell>
        </row>
        <row r="812">
          <cell r="F812" t="str">
            <v>17-056-001</v>
          </cell>
        </row>
        <row r="813">
          <cell r="F813" t="str">
            <v>17-056-002</v>
          </cell>
        </row>
        <row r="814">
          <cell r="F814" t="str">
            <v>17-057-001</v>
          </cell>
        </row>
        <row r="815">
          <cell r="F815" t="str">
            <v>17-057-002</v>
          </cell>
        </row>
        <row r="816">
          <cell r="F816" t="str">
            <v>17-057-003</v>
          </cell>
        </row>
        <row r="817">
          <cell r="F817" t="str">
            <v>17-058-001</v>
          </cell>
        </row>
        <row r="818">
          <cell r="F818" t="str">
            <v>17-059-001</v>
          </cell>
        </row>
        <row r="819">
          <cell r="F819" t="str">
            <v>17-059-002</v>
          </cell>
        </row>
        <row r="820">
          <cell r="F820" t="str">
            <v>17-060-001</v>
          </cell>
        </row>
        <row r="821">
          <cell r="F821" t="str">
            <v>17-060-002</v>
          </cell>
        </row>
        <row r="822">
          <cell r="F822" t="str">
            <v>17-060-003</v>
          </cell>
        </row>
        <row r="823">
          <cell r="F823" t="str">
            <v>17-061-001</v>
          </cell>
        </row>
        <row r="824">
          <cell r="F824" t="str">
            <v>17-061-002</v>
          </cell>
        </row>
        <row r="825">
          <cell r="F825" t="str">
            <v>17-061-003</v>
          </cell>
        </row>
        <row r="826">
          <cell r="F826" t="str">
            <v>17-061-004</v>
          </cell>
        </row>
        <row r="827">
          <cell r="F827" t="str">
            <v>17-061-005</v>
          </cell>
        </row>
        <row r="828">
          <cell r="F828" t="str">
            <v>17-061-006</v>
          </cell>
        </row>
        <row r="829">
          <cell r="F829" t="str">
            <v>17-061-007</v>
          </cell>
        </row>
        <row r="830">
          <cell r="F830" t="str">
            <v>17-061-008</v>
          </cell>
        </row>
        <row r="831">
          <cell r="F831" t="str">
            <v>17-061-009</v>
          </cell>
        </row>
        <row r="832">
          <cell r="F832" t="str">
            <v>17-061-010</v>
          </cell>
        </row>
        <row r="833">
          <cell r="F833" t="str">
            <v>17-061-011</v>
          </cell>
        </row>
        <row r="834">
          <cell r="F834" t="str">
            <v>17-061-012</v>
          </cell>
        </row>
        <row r="835">
          <cell r="F835" t="str">
            <v>17-061-013</v>
          </cell>
        </row>
        <row r="836">
          <cell r="F836" t="str">
            <v>17-061-014</v>
          </cell>
        </row>
        <row r="837">
          <cell r="F837" t="str">
            <v>17-061-015</v>
          </cell>
        </row>
        <row r="838">
          <cell r="F838" t="str">
            <v>17-061-016</v>
          </cell>
        </row>
        <row r="839">
          <cell r="F839" t="str">
            <v>17-061-017</v>
          </cell>
        </row>
        <row r="840">
          <cell r="F840" t="str">
            <v>17-061-018</v>
          </cell>
        </row>
        <row r="841">
          <cell r="F841" t="str">
            <v>17-061-111</v>
          </cell>
        </row>
        <row r="842">
          <cell r="F842" t="str">
            <v>17-062-001</v>
          </cell>
        </row>
        <row r="843">
          <cell r="F843" t="str">
            <v>17-062-002</v>
          </cell>
        </row>
        <row r="844">
          <cell r="F844" t="str">
            <v>17-062-003</v>
          </cell>
        </row>
        <row r="845">
          <cell r="F845" t="str">
            <v>17-062-004</v>
          </cell>
        </row>
        <row r="846">
          <cell r="F846" t="str">
            <v>17-062-005</v>
          </cell>
        </row>
        <row r="847">
          <cell r="F847" t="str">
            <v>17-062-006</v>
          </cell>
        </row>
        <row r="848">
          <cell r="F848" t="str">
            <v>17-062-007</v>
          </cell>
        </row>
        <row r="849">
          <cell r="F849" t="str">
            <v>17-062-008</v>
          </cell>
        </row>
        <row r="850">
          <cell r="F850" t="str">
            <v>17-062-009</v>
          </cell>
        </row>
        <row r="851">
          <cell r="F851" t="str">
            <v>17-062-010</v>
          </cell>
        </row>
        <row r="852">
          <cell r="F852" t="str">
            <v>17-062-011</v>
          </cell>
        </row>
        <row r="853">
          <cell r="F853" t="str">
            <v>17-062-012</v>
          </cell>
        </row>
        <row r="854">
          <cell r="F854" t="str">
            <v>17-062-013</v>
          </cell>
        </row>
        <row r="855">
          <cell r="F855" t="str">
            <v>17-062-014</v>
          </cell>
        </row>
        <row r="856">
          <cell r="F856" t="str">
            <v>17-062-020</v>
          </cell>
        </row>
        <row r="857">
          <cell r="F857" t="str">
            <v>17-062-030</v>
          </cell>
        </row>
        <row r="858">
          <cell r="F858" t="str">
            <v>17-062-040</v>
          </cell>
        </row>
        <row r="859">
          <cell r="F859" t="str">
            <v>17-062-041</v>
          </cell>
        </row>
        <row r="860">
          <cell r="F860" t="str">
            <v>17-062-042</v>
          </cell>
        </row>
        <row r="861">
          <cell r="F861" t="str">
            <v>17-062-043</v>
          </cell>
        </row>
        <row r="862">
          <cell r="F862" t="str">
            <v>17-062-044</v>
          </cell>
        </row>
        <row r="863">
          <cell r="F863" t="str">
            <v>17-062-045</v>
          </cell>
        </row>
        <row r="864">
          <cell r="F864" t="str">
            <v>17-062-046</v>
          </cell>
        </row>
        <row r="865">
          <cell r="F865" t="str">
            <v>17-062-047</v>
          </cell>
        </row>
        <row r="866">
          <cell r="F866" t="str">
            <v>17-063-001</v>
          </cell>
        </row>
        <row r="867">
          <cell r="F867" t="str">
            <v>17-063-002</v>
          </cell>
        </row>
        <row r="868">
          <cell r="F868" t="str">
            <v>17-063-003</v>
          </cell>
        </row>
        <row r="869">
          <cell r="F869" t="str">
            <v>17-063-004</v>
          </cell>
        </row>
        <row r="870">
          <cell r="F870" t="str">
            <v>17-064-001</v>
          </cell>
        </row>
        <row r="871">
          <cell r="F871" t="str">
            <v>17-064-002</v>
          </cell>
        </row>
        <row r="872">
          <cell r="F872" t="str">
            <v>17-064-003</v>
          </cell>
        </row>
        <row r="873">
          <cell r="F873" t="str">
            <v>17-064-004</v>
          </cell>
        </row>
        <row r="874">
          <cell r="F874" t="str">
            <v>17-064-005</v>
          </cell>
        </row>
        <row r="875">
          <cell r="F875" t="str">
            <v>17-064-006</v>
          </cell>
        </row>
        <row r="876">
          <cell r="F876" t="str">
            <v>17-064-007</v>
          </cell>
        </row>
        <row r="877">
          <cell r="F877" t="str">
            <v>17-065-001</v>
          </cell>
        </row>
        <row r="878">
          <cell r="F878" t="str">
            <v>17-065-002</v>
          </cell>
        </row>
        <row r="879">
          <cell r="F879" t="str">
            <v>17-065-003</v>
          </cell>
        </row>
        <row r="880">
          <cell r="F880" t="str">
            <v>17-065-004</v>
          </cell>
        </row>
        <row r="881">
          <cell r="F881" t="str">
            <v>17-065-005</v>
          </cell>
        </row>
        <row r="882">
          <cell r="F882" t="str">
            <v>17-065-006</v>
          </cell>
        </row>
        <row r="883">
          <cell r="F883" t="str">
            <v>17-065-007</v>
          </cell>
        </row>
        <row r="884">
          <cell r="F884" t="str">
            <v>17-065-008</v>
          </cell>
        </row>
        <row r="885">
          <cell r="F885" t="str">
            <v>17-065-009</v>
          </cell>
        </row>
        <row r="886">
          <cell r="F886" t="str">
            <v>17-065-010</v>
          </cell>
        </row>
        <row r="887">
          <cell r="F887" t="str">
            <v>17-065-011</v>
          </cell>
        </row>
        <row r="888">
          <cell r="F888" t="str">
            <v>17-065-012</v>
          </cell>
        </row>
        <row r="889">
          <cell r="F889" t="str">
            <v>17-065-013</v>
          </cell>
        </row>
        <row r="890">
          <cell r="F890" t="str">
            <v>17-065-014</v>
          </cell>
        </row>
        <row r="891">
          <cell r="F891" t="str">
            <v>17-065-015</v>
          </cell>
        </row>
        <row r="892">
          <cell r="F892" t="str">
            <v>17-065-016</v>
          </cell>
        </row>
        <row r="893">
          <cell r="F893" t="str">
            <v>17-065-017</v>
          </cell>
        </row>
        <row r="894">
          <cell r="F894" t="str">
            <v>17-065-018</v>
          </cell>
        </row>
        <row r="895">
          <cell r="F895" t="str">
            <v>17-065-019</v>
          </cell>
        </row>
        <row r="896">
          <cell r="F896" t="str">
            <v>17-065-020</v>
          </cell>
        </row>
        <row r="897">
          <cell r="F897" t="str">
            <v>17-066-001</v>
          </cell>
        </row>
        <row r="898">
          <cell r="F898" t="str">
            <v>17-067-001</v>
          </cell>
        </row>
        <row r="899">
          <cell r="F899" t="str">
            <v>17-068-001</v>
          </cell>
        </row>
        <row r="900">
          <cell r="F900" t="str">
            <v>17-068-002</v>
          </cell>
        </row>
        <row r="901">
          <cell r="F901" t="str">
            <v>17-068-003</v>
          </cell>
        </row>
        <row r="902">
          <cell r="F902" t="str">
            <v>17-068-004</v>
          </cell>
        </row>
        <row r="903">
          <cell r="F903" t="str">
            <v>17-068-005</v>
          </cell>
        </row>
        <row r="904">
          <cell r="F904" t="str">
            <v>17-068-006</v>
          </cell>
        </row>
        <row r="905">
          <cell r="F905" t="str">
            <v>17-068-007</v>
          </cell>
        </row>
        <row r="906">
          <cell r="F906" t="str">
            <v>17-068-008</v>
          </cell>
        </row>
        <row r="907">
          <cell r="F907" t="str">
            <v>17-068-009</v>
          </cell>
        </row>
        <row r="908">
          <cell r="F908" t="str">
            <v>17-068-010</v>
          </cell>
        </row>
        <row r="909">
          <cell r="F909" t="str">
            <v>17-068-011</v>
          </cell>
        </row>
        <row r="910">
          <cell r="F910" t="str">
            <v>17-068-012</v>
          </cell>
        </row>
        <row r="911">
          <cell r="F911" t="str">
            <v>17-068-013</v>
          </cell>
        </row>
        <row r="912">
          <cell r="F912" t="str">
            <v>17-068-014</v>
          </cell>
        </row>
        <row r="913">
          <cell r="F913" t="str">
            <v>17-068-015</v>
          </cell>
        </row>
        <row r="914">
          <cell r="F914" t="str">
            <v>17-068-016</v>
          </cell>
        </row>
        <row r="915">
          <cell r="F915" t="str">
            <v>17-069-001</v>
          </cell>
        </row>
        <row r="916">
          <cell r="F916" t="str">
            <v>17-069-002</v>
          </cell>
        </row>
        <row r="917">
          <cell r="F917" t="str">
            <v>17-069-003</v>
          </cell>
        </row>
        <row r="918">
          <cell r="F918" t="str">
            <v>17-069-004</v>
          </cell>
        </row>
        <row r="919">
          <cell r="F919" t="str">
            <v>17-069-005</v>
          </cell>
        </row>
        <row r="920">
          <cell r="F920" t="str">
            <v>17-069-006</v>
          </cell>
        </row>
        <row r="921">
          <cell r="F921" t="str">
            <v>17-069-007</v>
          </cell>
        </row>
        <row r="922">
          <cell r="F922" t="str">
            <v>17-069-008</v>
          </cell>
        </row>
        <row r="923">
          <cell r="F923" t="str">
            <v>17-069-009</v>
          </cell>
        </row>
        <row r="924">
          <cell r="F924" t="str">
            <v>17-069-010</v>
          </cell>
        </row>
        <row r="925">
          <cell r="F925" t="str">
            <v>17-069-011</v>
          </cell>
        </row>
        <row r="926">
          <cell r="F926" t="str">
            <v>17-069-012</v>
          </cell>
        </row>
        <row r="927">
          <cell r="F927" t="str">
            <v>17-069-013</v>
          </cell>
        </row>
        <row r="928">
          <cell r="F928" t="str">
            <v>17-070-001</v>
          </cell>
        </row>
        <row r="929">
          <cell r="F929" t="str">
            <v>17-070-002</v>
          </cell>
        </row>
        <row r="930">
          <cell r="F930" t="str">
            <v>17-070-003</v>
          </cell>
        </row>
        <row r="931">
          <cell r="F931" t="str">
            <v>17-070-004</v>
          </cell>
        </row>
        <row r="932">
          <cell r="F932" t="str">
            <v>17-070-005</v>
          </cell>
        </row>
        <row r="933">
          <cell r="F933" t="str">
            <v>17-070-006</v>
          </cell>
        </row>
        <row r="934">
          <cell r="F934" t="str">
            <v>17-070-007</v>
          </cell>
        </row>
        <row r="935">
          <cell r="F935" t="str">
            <v>17-070-008</v>
          </cell>
        </row>
        <row r="936">
          <cell r="F936" t="str">
            <v>17-070-009</v>
          </cell>
        </row>
        <row r="937">
          <cell r="F937" t="str">
            <v>17-070-010</v>
          </cell>
        </row>
        <row r="938">
          <cell r="F938" t="str">
            <v>17-070-011</v>
          </cell>
        </row>
        <row r="939">
          <cell r="F939" t="str">
            <v>17-071-001</v>
          </cell>
        </row>
        <row r="940">
          <cell r="F940" t="str">
            <v>17-071-002</v>
          </cell>
        </row>
        <row r="941">
          <cell r="F941" t="str">
            <v>17-071-003</v>
          </cell>
        </row>
        <row r="942">
          <cell r="F942" t="str">
            <v>17-071-004</v>
          </cell>
        </row>
        <row r="943">
          <cell r="F943" t="str">
            <v>17-071-005</v>
          </cell>
        </row>
        <row r="944">
          <cell r="F944" t="str">
            <v>17-071-006</v>
          </cell>
        </row>
        <row r="945">
          <cell r="F945" t="str">
            <v>17-071-007</v>
          </cell>
        </row>
        <row r="946">
          <cell r="F946" t="str">
            <v>17-071-008</v>
          </cell>
        </row>
        <row r="947">
          <cell r="F947" t="str">
            <v>17-071-009</v>
          </cell>
        </row>
        <row r="948">
          <cell r="F948" t="str">
            <v>17-071-010</v>
          </cell>
        </row>
        <row r="949">
          <cell r="F949" t="str">
            <v>17-071-011</v>
          </cell>
        </row>
        <row r="950">
          <cell r="F950" t="str">
            <v>17-072-001</v>
          </cell>
        </row>
        <row r="951">
          <cell r="F951" t="str">
            <v>17-072-002</v>
          </cell>
        </row>
        <row r="952">
          <cell r="F952" t="str">
            <v>17-072-003</v>
          </cell>
        </row>
        <row r="953">
          <cell r="F953" t="str">
            <v>17-073-001</v>
          </cell>
        </row>
        <row r="954">
          <cell r="F954" t="str">
            <v>17-073-002</v>
          </cell>
        </row>
        <row r="955">
          <cell r="F955" t="str">
            <v>17-074-001</v>
          </cell>
        </row>
        <row r="956">
          <cell r="F956" t="str">
            <v>17-074-002</v>
          </cell>
        </row>
        <row r="957">
          <cell r="F957" t="str">
            <v>17-075-001</v>
          </cell>
        </row>
        <row r="958">
          <cell r="F958" t="str">
            <v>17-075-002</v>
          </cell>
        </row>
        <row r="959">
          <cell r="F959" t="str">
            <v>17-075-003</v>
          </cell>
        </row>
        <row r="960">
          <cell r="F960" t="str">
            <v>17-075-004</v>
          </cell>
        </row>
        <row r="961">
          <cell r="F961" t="str">
            <v>17-075-005</v>
          </cell>
        </row>
        <row r="962">
          <cell r="F962" t="str">
            <v>17-075-006</v>
          </cell>
        </row>
        <row r="963">
          <cell r="F963" t="str">
            <v>17-075-007</v>
          </cell>
        </row>
        <row r="964">
          <cell r="F964" t="str">
            <v>17-075-008</v>
          </cell>
        </row>
        <row r="965">
          <cell r="F965" t="str">
            <v>17-075-009</v>
          </cell>
        </row>
        <row r="966">
          <cell r="F966" t="str">
            <v>17-076-001</v>
          </cell>
        </row>
        <row r="967">
          <cell r="F967" t="str">
            <v>17-076-002</v>
          </cell>
        </row>
        <row r="968">
          <cell r="F968" t="str">
            <v>17-076-003</v>
          </cell>
        </row>
        <row r="969">
          <cell r="F969" t="str">
            <v>17-076-004</v>
          </cell>
        </row>
        <row r="970">
          <cell r="F970" t="str">
            <v>17-076-005</v>
          </cell>
        </row>
        <row r="971">
          <cell r="F971" t="str">
            <v>17-076-006</v>
          </cell>
        </row>
        <row r="972">
          <cell r="F972" t="str">
            <v>17-076-007</v>
          </cell>
        </row>
        <row r="973">
          <cell r="F973" t="str">
            <v>17-076-008</v>
          </cell>
        </row>
        <row r="974">
          <cell r="F974" t="str">
            <v>17-076-009</v>
          </cell>
        </row>
        <row r="975">
          <cell r="F975" t="str">
            <v>17-076-010</v>
          </cell>
        </row>
        <row r="976">
          <cell r="F976" t="str">
            <v>17-076-011</v>
          </cell>
        </row>
        <row r="977">
          <cell r="F977" t="str">
            <v>17-076-012</v>
          </cell>
        </row>
        <row r="978">
          <cell r="F978" t="str">
            <v>17-076-013</v>
          </cell>
        </row>
        <row r="979">
          <cell r="F979" t="str">
            <v>17-076-014</v>
          </cell>
        </row>
        <row r="980">
          <cell r="F980" t="str">
            <v>17-076-015</v>
          </cell>
        </row>
        <row r="981">
          <cell r="F981" t="str">
            <v>17-077-001</v>
          </cell>
        </row>
        <row r="982">
          <cell r="F982" t="str">
            <v>17-077-002</v>
          </cell>
        </row>
        <row r="983">
          <cell r="F983" t="str">
            <v>17-077-003</v>
          </cell>
        </row>
        <row r="984">
          <cell r="F984" t="str">
            <v>17-078-001</v>
          </cell>
        </row>
        <row r="985">
          <cell r="F985" t="str">
            <v>17-079-001</v>
          </cell>
        </row>
        <row r="986">
          <cell r="F986" t="str">
            <v>17-079-002</v>
          </cell>
        </row>
        <row r="987">
          <cell r="F987" t="str">
            <v>17-079-003</v>
          </cell>
        </row>
        <row r="988">
          <cell r="F988" t="str">
            <v>17-080-001</v>
          </cell>
        </row>
        <row r="989">
          <cell r="F989" t="str">
            <v>17-081-001</v>
          </cell>
        </row>
        <row r="990">
          <cell r="F990" t="str">
            <v>17-082-001</v>
          </cell>
        </row>
        <row r="991">
          <cell r="F991" t="str">
            <v>17-082-002</v>
          </cell>
        </row>
        <row r="992">
          <cell r="F992" t="str">
            <v>17-083-001</v>
          </cell>
        </row>
        <row r="993">
          <cell r="F993" t="str">
            <v>17-084-001</v>
          </cell>
        </row>
        <row r="994">
          <cell r="F994" t="str">
            <v>17-085-001</v>
          </cell>
        </row>
        <row r="995">
          <cell r="F995" t="str">
            <v>17-085-002</v>
          </cell>
        </row>
        <row r="996">
          <cell r="F996" t="str">
            <v>17-086-001</v>
          </cell>
        </row>
        <row r="997">
          <cell r="F997" t="str">
            <v>17-087-001</v>
          </cell>
        </row>
        <row r="998">
          <cell r="F998" t="str">
            <v>17-087-002</v>
          </cell>
        </row>
        <row r="999">
          <cell r="F999" t="str">
            <v>17-088-001</v>
          </cell>
        </row>
        <row r="1000">
          <cell r="F1000" t="str">
            <v>17-089-001</v>
          </cell>
        </row>
        <row r="1001">
          <cell r="F1001" t="str">
            <v>17-089-002</v>
          </cell>
        </row>
        <row r="1002">
          <cell r="F1002" t="str">
            <v>17-089-003</v>
          </cell>
        </row>
        <row r="1003">
          <cell r="F1003" t="str">
            <v>17-089-004</v>
          </cell>
        </row>
        <row r="1004">
          <cell r="F1004" t="str">
            <v>17-089-005</v>
          </cell>
        </row>
        <row r="1005">
          <cell r="F1005" t="str">
            <v>17-090-001</v>
          </cell>
        </row>
        <row r="1006">
          <cell r="F1006" t="str">
            <v>17-090-002</v>
          </cell>
        </row>
        <row r="1007">
          <cell r="F1007" t="str">
            <v>17-090-003</v>
          </cell>
        </row>
        <row r="1008">
          <cell r="F1008" t="str">
            <v>17-091-001</v>
          </cell>
        </row>
        <row r="1009">
          <cell r="F1009" t="str">
            <v>17-092-001</v>
          </cell>
        </row>
        <row r="1010">
          <cell r="F1010" t="str">
            <v>17-092-002</v>
          </cell>
        </row>
        <row r="1011">
          <cell r="F1011" t="str">
            <v>17-093-001</v>
          </cell>
        </row>
        <row r="1012">
          <cell r="F1012" t="str">
            <v>17-093-002</v>
          </cell>
        </row>
        <row r="1013">
          <cell r="F1013" t="str">
            <v>17-094-001</v>
          </cell>
        </row>
        <row r="1014">
          <cell r="F1014" t="str">
            <v>17-095-001</v>
          </cell>
        </row>
        <row r="1015">
          <cell r="F1015" t="str">
            <v>17-096-001</v>
          </cell>
        </row>
        <row r="1016">
          <cell r="F1016" t="str">
            <v>17-096-002</v>
          </cell>
        </row>
        <row r="1017">
          <cell r="F1017" t="str">
            <v>17-097-001</v>
          </cell>
        </row>
        <row r="1018">
          <cell r="F1018" t="str">
            <v>17-097-002</v>
          </cell>
        </row>
        <row r="1019">
          <cell r="F1019" t="str">
            <v>17-098-001</v>
          </cell>
        </row>
        <row r="1020">
          <cell r="F1020" t="str">
            <v>17-099-001</v>
          </cell>
        </row>
        <row r="1021">
          <cell r="F1021" t="str">
            <v>17-100-001</v>
          </cell>
        </row>
        <row r="1022">
          <cell r="F1022" t="str">
            <v>17-100-002</v>
          </cell>
        </row>
        <row r="1023">
          <cell r="F1023" t="str">
            <v>17-100-003</v>
          </cell>
        </row>
        <row r="1024">
          <cell r="F1024" t="str">
            <v>17-100-004</v>
          </cell>
        </row>
        <row r="1025">
          <cell r="F1025" t="str">
            <v>17-100-005</v>
          </cell>
        </row>
        <row r="1026">
          <cell r="F1026" t="str">
            <v>17-100-006</v>
          </cell>
        </row>
        <row r="1027">
          <cell r="F1027" t="str">
            <v>17-100-007</v>
          </cell>
        </row>
        <row r="1028">
          <cell r="F1028" t="str">
            <v>17-100-008</v>
          </cell>
        </row>
        <row r="1029">
          <cell r="F1029" t="str">
            <v>17-100-009</v>
          </cell>
        </row>
        <row r="1030">
          <cell r="F1030" t="str">
            <v>17-100-010</v>
          </cell>
        </row>
        <row r="1031">
          <cell r="F1031" t="str">
            <v>17-100-011</v>
          </cell>
        </row>
        <row r="1032">
          <cell r="F1032" t="str">
            <v>17-100-012</v>
          </cell>
        </row>
        <row r="1033">
          <cell r="F1033" t="str">
            <v>17-100-013</v>
          </cell>
        </row>
        <row r="1034">
          <cell r="F1034" t="str">
            <v>17-100-014</v>
          </cell>
        </row>
        <row r="1035">
          <cell r="F1035" t="str">
            <v>17-100-015</v>
          </cell>
        </row>
        <row r="1036">
          <cell r="F1036" t="str">
            <v>17-100-016</v>
          </cell>
        </row>
        <row r="1037">
          <cell r="F1037" t="str">
            <v>17-100-017</v>
          </cell>
        </row>
        <row r="1038">
          <cell r="F1038" t="str">
            <v>17-100-018</v>
          </cell>
        </row>
        <row r="1039">
          <cell r="F1039" t="str">
            <v>17-100-019</v>
          </cell>
        </row>
        <row r="1040">
          <cell r="F1040" t="str">
            <v>17-100-020</v>
          </cell>
        </row>
        <row r="1041">
          <cell r="F1041" t="str">
            <v>17-100-021</v>
          </cell>
        </row>
        <row r="1042">
          <cell r="F1042" t="str">
            <v>17-100-022</v>
          </cell>
        </row>
        <row r="1043">
          <cell r="F1043" t="str">
            <v>17-100-023</v>
          </cell>
        </row>
        <row r="1044">
          <cell r="F1044" t="str">
            <v>17-100-024</v>
          </cell>
        </row>
        <row r="1045">
          <cell r="F1045" t="str">
            <v>17-100-025</v>
          </cell>
        </row>
        <row r="1046">
          <cell r="F1046" t="str">
            <v>17-100-026</v>
          </cell>
        </row>
        <row r="1047">
          <cell r="F1047" t="str">
            <v>17-100-027</v>
          </cell>
        </row>
        <row r="1048">
          <cell r="F1048" t="str">
            <v>17-100-028</v>
          </cell>
        </row>
        <row r="1049">
          <cell r="F1049" t="str">
            <v>17-100-029</v>
          </cell>
        </row>
        <row r="1050">
          <cell r="F1050" t="str">
            <v>17-100-030</v>
          </cell>
        </row>
        <row r="1051">
          <cell r="F1051" t="str">
            <v>17-100-031</v>
          </cell>
        </row>
        <row r="1052">
          <cell r="F1052" t="str">
            <v>17-100-032</v>
          </cell>
        </row>
        <row r="1053">
          <cell r="F1053" t="str">
            <v>17-100-033</v>
          </cell>
        </row>
        <row r="1054">
          <cell r="F1054" t="str">
            <v>17-100-034</v>
          </cell>
        </row>
        <row r="1055">
          <cell r="F1055" t="str">
            <v>17-100-035</v>
          </cell>
        </row>
        <row r="1056">
          <cell r="F1056" t="str">
            <v>17-100-036</v>
          </cell>
        </row>
        <row r="1057">
          <cell r="F1057" t="str">
            <v>17-100-037</v>
          </cell>
        </row>
        <row r="1058">
          <cell r="F1058" t="str">
            <v>17-100-038</v>
          </cell>
        </row>
        <row r="1059">
          <cell r="F1059" t="str">
            <v>17-100-039</v>
          </cell>
        </row>
        <row r="1060">
          <cell r="F1060" t="str">
            <v>17-100-040</v>
          </cell>
        </row>
        <row r="1061">
          <cell r="F1061" t="str">
            <v>17-100-041</v>
          </cell>
        </row>
        <row r="1062">
          <cell r="F1062" t="str">
            <v>17-100-042</v>
          </cell>
        </row>
        <row r="1063">
          <cell r="F1063" t="str">
            <v>17-100-043</v>
          </cell>
        </row>
        <row r="1064">
          <cell r="F1064" t="str">
            <v>17-100-101</v>
          </cell>
        </row>
        <row r="1065">
          <cell r="F1065" t="str">
            <v>17-101-001</v>
          </cell>
        </row>
        <row r="1066">
          <cell r="F1066" t="str">
            <v>17-102-001</v>
          </cell>
        </row>
        <row r="1067">
          <cell r="F1067" t="str">
            <v>17-102-002</v>
          </cell>
        </row>
        <row r="1068">
          <cell r="F1068" t="str">
            <v>17-102-003</v>
          </cell>
        </row>
        <row r="1069">
          <cell r="F1069" t="str">
            <v>17-102-004</v>
          </cell>
        </row>
        <row r="1070">
          <cell r="F1070" t="str">
            <v>17-103-001</v>
          </cell>
        </row>
        <row r="1071">
          <cell r="F1071" t="str">
            <v>17-103-002</v>
          </cell>
        </row>
        <row r="1072">
          <cell r="F1072" t="str">
            <v>17-104-001</v>
          </cell>
        </row>
        <row r="1073">
          <cell r="F1073" t="str">
            <v>17-104-002</v>
          </cell>
        </row>
        <row r="1074">
          <cell r="F1074" t="str">
            <v>17-104-003</v>
          </cell>
        </row>
        <row r="1075">
          <cell r="F1075" t="str">
            <v>17-104-004</v>
          </cell>
        </row>
        <row r="1076">
          <cell r="F1076" t="str">
            <v>17-105-001</v>
          </cell>
        </row>
        <row r="1077">
          <cell r="F1077" t="str">
            <v>17-105-002</v>
          </cell>
        </row>
        <row r="1078">
          <cell r="F1078" t="str">
            <v>17-105-003</v>
          </cell>
        </row>
        <row r="1079">
          <cell r="F1079" t="str">
            <v>17-105-004</v>
          </cell>
        </row>
        <row r="1080">
          <cell r="F1080" t="str">
            <v>17-106-001</v>
          </cell>
        </row>
        <row r="1081">
          <cell r="F1081" t="str">
            <v>17-107-001</v>
          </cell>
        </row>
        <row r="1082">
          <cell r="F1082" t="str">
            <v>17-108-001</v>
          </cell>
        </row>
        <row r="1083">
          <cell r="F1083" t="str">
            <v>17-109-001</v>
          </cell>
        </row>
        <row r="1084">
          <cell r="F1084" t="str">
            <v>17-109-002</v>
          </cell>
        </row>
        <row r="1085">
          <cell r="F1085" t="str">
            <v>17-109-003</v>
          </cell>
        </row>
        <row r="1086">
          <cell r="F1086" t="str">
            <v>17-110-001</v>
          </cell>
        </row>
        <row r="1087">
          <cell r="F1087" t="str">
            <v>17-111-001</v>
          </cell>
        </row>
        <row r="1088">
          <cell r="F1088" t="str">
            <v>17-112-001</v>
          </cell>
        </row>
        <row r="1089">
          <cell r="F1089" t="str">
            <v>17-113-001</v>
          </cell>
        </row>
        <row r="1090">
          <cell r="F1090" t="str">
            <v>17-114-001</v>
          </cell>
        </row>
        <row r="1091">
          <cell r="F1091" t="str">
            <v>17-115-001</v>
          </cell>
        </row>
        <row r="1092">
          <cell r="F1092" t="str">
            <v>17-116-001</v>
          </cell>
        </row>
        <row r="1093">
          <cell r="F1093" t="str">
            <v>17-117-001</v>
          </cell>
        </row>
        <row r="1094">
          <cell r="F1094" t="str">
            <v>17-118-001</v>
          </cell>
        </row>
        <row r="1095">
          <cell r="F1095" t="str">
            <v>17-119-001</v>
          </cell>
        </row>
        <row r="1096">
          <cell r="F1096" t="str">
            <v>17-119-002</v>
          </cell>
        </row>
        <row r="1097">
          <cell r="F1097" t="str">
            <v>17-120-001</v>
          </cell>
        </row>
        <row r="1098">
          <cell r="F1098" t="str">
            <v>17-120-002</v>
          </cell>
        </row>
        <row r="1099">
          <cell r="F1099" t="str">
            <v>17-120-003</v>
          </cell>
        </row>
        <row r="1100">
          <cell r="F1100" t="str">
            <v>17-120-004</v>
          </cell>
        </row>
        <row r="1101">
          <cell r="F1101" t="str">
            <v>17-121-001</v>
          </cell>
        </row>
        <row r="1102">
          <cell r="F1102" t="str">
            <v>17-122-001</v>
          </cell>
        </row>
        <row r="1103">
          <cell r="F1103" t="str">
            <v>17-123-001</v>
          </cell>
        </row>
        <row r="1104">
          <cell r="F1104" t="str">
            <v>17-123-003</v>
          </cell>
        </row>
        <row r="1105">
          <cell r="F1105" t="str">
            <v>17-124-001</v>
          </cell>
        </row>
        <row r="1106">
          <cell r="F1106" t="str">
            <v>17-124-002</v>
          </cell>
        </row>
        <row r="1107">
          <cell r="F1107" t="str">
            <v>17-125-001</v>
          </cell>
        </row>
        <row r="1108">
          <cell r="F1108" t="str">
            <v>17-125-002</v>
          </cell>
        </row>
        <row r="1109">
          <cell r="F1109" t="str">
            <v>17-125-003</v>
          </cell>
        </row>
        <row r="1110">
          <cell r="F1110" t="str">
            <v>17-125-004</v>
          </cell>
        </row>
        <row r="1111">
          <cell r="F1111" t="str">
            <v>17-125-005</v>
          </cell>
        </row>
        <row r="1112">
          <cell r="F1112" t="str">
            <v>17-125-006</v>
          </cell>
        </row>
        <row r="1113">
          <cell r="F1113" t="str">
            <v>17-125-007</v>
          </cell>
        </row>
        <row r="1114">
          <cell r="F1114" t="str">
            <v>17-126-001</v>
          </cell>
        </row>
        <row r="1115">
          <cell r="F1115" t="str">
            <v>17-126-002</v>
          </cell>
        </row>
        <row r="1116">
          <cell r="F1116" t="str">
            <v>17-126-003</v>
          </cell>
        </row>
        <row r="1117">
          <cell r="F1117" t="str">
            <v>17-126-004</v>
          </cell>
        </row>
        <row r="1118">
          <cell r="F1118" t="str">
            <v>17-127-001</v>
          </cell>
        </row>
        <row r="1119">
          <cell r="F1119" t="str">
            <v>17-128-001</v>
          </cell>
        </row>
        <row r="1120">
          <cell r="F1120" t="str">
            <v>17-129-001</v>
          </cell>
        </row>
        <row r="1121">
          <cell r="F1121" t="str">
            <v>17-129-002</v>
          </cell>
        </row>
        <row r="1122">
          <cell r="F1122" t="str">
            <v>17-129-003</v>
          </cell>
        </row>
        <row r="1123">
          <cell r="F1123" t="str">
            <v>17-129-004</v>
          </cell>
        </row>
        <row r="1124">
          <cell r="F1124" t="str">
            <v>17-129-005</v>
          </cell>
        </row>
        <row r="1125">
          <cell r="F1125" t="str">
            <v>17-129-006</v>
          </cell>
        </row>
        <row r="1126">
          <cell r="F1126" t="str">
            <v>17-129-007</v>
          </cell>
        </row>
        <row r="1127">
          <cell r="F1127" t="str">
            <v>17-129-008</v>
          </cell>
        </row>
        <row r="1128">
          <cell r="F1128" t="str">
            <v>17-129-009</v>
          </cell>
        </row>
        <row r="1129">
          <cell r="F1129" t="str">
            <v>17-129-010</v>
          </cell>
        </row>
        <row r="1130">
          <cell r="F1130" t="str">
            <v>17-129-011</v>
          </cell>
        </row>
        <row r="1131">
          <cell r="F1131" t="str">
            <v>17-130-001</v>
          </cell>
        </row>
        <row r="1132">
          <cell r="F1132" t="str">
            <v>17-130-002</v>
          </cell>
        </row>
        <row r="1133">
          <cell r="F1133" t="str">
            <v>17-130-003</v>
          </cell>
        </row>
        <row r="1134">
          <cell r="F1134" t="str">
            <v>17-130-004</v>
          </cell>
        </row>
        <row r="1135">
          <cell r="F1135" t="str">
            <v>17-131-001</v>
          </cell>
        </row>
        <row r="1136">
          <cell r="F1136" t="str">
            <v>17-131-002</v>
          </cell>
        </row>
        <row r="1137">
          <cell r="F1137" t="str">
            <v>17-131-003</v>
          </cell>
        </row>
        <row r="1138">
          <cell r="F1138" t="str">
            <v>17-131-004</v>
          </cell>
        </row>
        <row r="1139">
          <cell r="F1139" t="str">
            <v>17-132-001</v>
          </cell>
        </row>
        <row r="1140">
          <cell r="F1140" t="str">
            <v>17-132-002</v>
          </cell>
        </row>
        <row r="1141">
          <cell r="F1141" t="str">
            <v>17-132-003</v>
          </cell>
        </row>
        <row r="1142">
          <cell r="F1142" t="str">
            <v>17-132-004</v>
          </cell>
        </row>
        <row r="1143">
          <cell r="F1143" t="str">
            <v>17-132-005</v>
          </cell>
        </row>
        <row r="1144">
          <cell r="F1144" t="str">
            <v>17-133-001</v>
          </cell>
        </row>
        <row r="1145">
          <cell r="F1145" t="str">
            <v>17-133-002</v>
          </cell>
        </row>
        <row r="1146">
          <cell r="F1146" t="str">
            <v>17-134-001</v>
          </cell>
        </row>
        <row r="1147">
          <cell r="F1147" t="str">
            <v>17-135-001</v>
          </cell>
        </row>
        <row r="1148">
          <cell r="F1148" t="str">
            <v>17-136-001</v>
          </cell>
        </row>
        <row r="1149">
          <cell r="F1149" t="str">
            <v>17-136-002</v>
          </cell>
        </row>
        <row r="1150">
          <cell r="F1150" t="str">
            <v>17-136-003</v>
          </cell>
        </row>
        <row r="1151">
          <cell r="F1151" t="str">
            <v>17-136-004</v>
          </cell>
        </row>
        <row r="1152">
          <cell r="F1152" t="str">
            <v>17-136-005</v>
          </cell>
        </row>
        <row r="1153">
          <cell r="F1153" t="str">
            <v>17-136-006</v>
          </cell>
        </row>
        <row r="1154">
          <cell r="F1154" t="str">
            <v>17-137-001</v>
          </cell>
        </row>
        <row r="1155">
          <cell r="F1155" t="str">
            <v>17-138-001</v>
          </cell>
        </row>
        <row r="1156">
          <cell r="F1156" t="str">
            <v>17-138-002</v>
          </cell>
        </row>
        <row r="1157">
          <cell r="F1157" t="str">
            <v>17-138-003</v>
          </cell>
        </row>
        <row r="1158">
          <cell r="F1158" t="str">
            <v>17-138-004</v>
          </cell>
        </row>
        <row r="1159">
          <cell r="F1159" t="str">
            <v>17-138-005</v>
          </cell>
        </row>
        <row r="1160">
          <cell r="F1160" t="str">
            <v>17-138-006</v>
          </cell>
        </row>
        <row r="1161">
          <cell r="F1161" t="str">
            <v>17-138-007</v>
          </cell>
        </row>
        <row r="1162">
          <cell r="F1162" t="str">
            <v>17-138-008</v>
          </cell>
        </row>
        <row r="1163">
          <cell r="F1163" t="str">
            <v>17-138-009</v>
          </cell>
        </row>
        <row r="1164">
          <cell r="F1164" t="str">
            <v>17-138-010</v>
          </cell>
        </row>
        <row r="1165">
          <cell r="F1165" t="str">
            <v>17-138-011</v>
          </cell>
        </row>
        <row r="1166">
          <cell r="F1166" t="str">
            <v>17-138-012</v>
          </cell>
        </row>
        <row r="1167">
          <cell r="F1167" t="str">
            <v>17-138-013</v>
          </cell>
        </row>
        <row r="1168">
          <cell r="F1168" t="str">
            <v>17-138-014</v>
          </cell>
        </row>
        <row r="1169">
          <cell r="F1169" t="str">
            <v>17-138-015</v>
          </cell>
        </row>
        <row r="1170">
          <cell r="F1170" t="str">
            <v>17-138-016</v>
          </cell>
        </row>
        <row r="1171">
          <cell r="F1171" t="str">
            <v>17-138-017</v>
          </cell>
        </row>
        <row r="1172">
          <cell r="F1172" t="str">
            <v>17-138-018</v>
          </cell>
        </row>
        <row r="1173">
          <cell r="F1173" t="str">
            <v>17-138-019</v>
          </cell>
        </row>
        <row r="1174">
          <cell r="F1174" t="str">
            <v>17-138-020</v>
          </cell>
        </row>
        <row r="1175">
          <cell r="F1175" t="str">
            <v>17-138-021</v>
          </cell>
        </row>
        <row r="1176">
          <cell r="F1176" t="str">
            <v>17-138-022</v>
          </cell>
        </row>
        <row r="1177">
          <cell r="F1177" t="str">
            <v>17-138-023</v>
          </cell>
        </row>
        <row r="1178">
          <cell r="F1178" t="str">
            <v>17-138-024</v>
          </cell>
        </row>
        <row r="1179">
          <cell r="F1179" t="str">
            <v>17-138-025</v>
          </cell>
        </row>
        <row r="1180">
          <cell r="F1180" t="str">
            <v>17-138-026</v>
          </cell>
        </row>
        <row r="1181">
          <cell r="F1181" t="str">
            <v>17-138-027</v>
          </cell>
        </row>
        <row r="1182">
          <cell r="F1182" t="str">
            <v>17-138-028</v>
          </cell>
        </row>
        <row r="1183">
          <cell r="F1183" t="str">
            <v>17-138-029</v>
          </cell>
        </row>
        <row r="1184">
          <cell r="F1184" t="str">
            <v>17-138-030</v>
          </cell>
        </row>
        <row r="1185">
          <cell r="F1185" t="str">
            <v>17-138-031</v>
          </cell>
        </row>
        <row r="1186">
          <cell r="F1186" t="str">
            <v>17-138-032</v>
          </cell>
        </row>
        <row r="1187">
          <cell r="F1187" t="str">
            <v>17-138-033</v>
          </cell>
        </row>
        <row r="1188">
          <cell r="F1188" t="str">
            <v>17-138-034</v>
          </cell>
        </row>
        <row r="1189">
          <cell r="F1189" t="str">
            <v>17-138-200</v>
          </cell>
        </row>
        <row r="1190">
          <cell r="F1190" t="str">
            <v>17-139-001</v>
          </cell>
        </row>
        <row r="1191">
          <cell r="F1191" t="str">
            <v>17-140-001</v>
          </cell>
        </row>
        <row r="1192">
          <cell r="F1192" t="str">
            <v>17-141-001</v>
          </cell>
        </row>
        <row r="1193">
          <cell r="F1193" t="str">
            <v>17-141-002</v>
          </cell>
        </row>
        <row r="1194">
          <cell r="F1194" t="str">
            <v>17-141-003</v>
          </cell>
        </row>
        <row r="1195">
          <cell r="F1195" t="str">
            <v>17-141-004</v>
          </cell>
        </row>
        <row r="1196">
          <cell r="F1196" t="str">
            <v>17-142-001</v>
          </cell>
        </row>
        <row r="1197">
          <cell r="F1197" t="str">
            <v>17-143-001</v>
          </cell>
        </row>
        <row r="1198">
          <cell r="F1198" t="str">
            <v>17-143-002</v>
          </cell>
        </row>
        <row r="1199">
          <cell r="F1199" t="str">
            <v>17-143-003</v>
          </cell>
        </row>
        <row r="1200">
          <cell r="F1200" t="str">
            <v>17-144-001</v>
          </cell>
        </row>
        <row r="1201">
          <cell r="F1201" t="str">
            <v>17-145-001</v>
          </cell>
        </row>
        <row r="1202">
          <cell r="F1202" t="str">
            <v>17-145-002</v>
          </cell>
        </row>
        <row r="1203">
          <cell r="F1203" t="str">
            <v>17-146-001</v>
          </cell>
        </row>
        <row r="1204">
          <cell r="F1204" t="str">
            <v>17-147-001</v>
          </cell>
        </row>
        <row r="1205">
          <cell r="F1205" t="str">
            <v>17-148-001</v>
          </cell>
        </row>
        <row r="1206">
          <cell r="F1206" t="str">
            <v>17-149-001</v>
          </cell>
        </row>
        <row r="1207">
          <cell r="F1207" t="str">
            <v>17-150-001</v>
          </cell>
        </row>
        <row r="1208">
          <cell r="F1208" t="str">
            <v>17-151-001</v>
          </cell>
        </row>
        <row r="1209">
          <cell r="F1209" t="str">
            <v>17-152-001</v>
          </cell>
        </row>
        <row r="1210">
          <cell r="F1210" t="str">
            <v>17-153-001</v>
          </cell>
        </row>
        <row r="1211">
          <cell r="F1211" t="str">
            <v>17-154-001</v>
          </cell>
        </row>
        <row r="1212">
          <cell r="F1212" t="str">
            <v>17-155-001</v>
          </cell>
        </row>
        <row r="1213">
          <cell r="F1213" t="str">
            <v>17-155-002</v>
          </cell>
        </row>
        <row r="1214">
          <cell r="F1214" t="str">
            <v>17-155-003</v>
          </cell>
        </row>
        <row r="1215">
          <cell r="F1215" t="str">
            <v>17-156-001</v>
          </cell>
        </row>
        <row r="1216">
          <cell r="F1216" t="str">
            <v>17-157-001</v>
          </cell>
        </row>
        <row r="1217">
          <cell r="F1217" t="str">
            <v>17-157-002</v>
          </cell>
        </row>
        <row r="1218">
          <cell r="F1218" t="str">
            <v>17-157-003</v>
          </cell>
        </row>
        <row r="1219">
          <cell r="F1219" t="str">
            <v>17-157-004</v>
          </cell>
        </row>
        <row r="1220">
          <cell r="F1220" t="str">
            <v>17-158-001</v>
          </cell>
        </row>
        <row r="1221">
          <cell r="F1221" t="str">
            <v>17-159-001</v>
          </cell>
        </row>
        <row r="1222">
          <cell r="F1222" t="str">
            <v>17-160-001</v>
          </cell>
        </row>
        <row r="1223">
          <cell r="F1223" t="str">
            <v>17-161-001</v>
          </cell>
        </row>
        <row r="1224">
          <cell r="F1224" t="str">
            <v>17-161-002</v>
          </cell>
        </row>
        <row r="1225">
          <cell r="F1225" t="str">
            <v>17-161-012</v>
          </cell>
        </row>
        <row r="1226">
          <cell r="F1226" t="str">
            <v>17-162-001</v>
          </cell>
        </row>
        <row r="1227">
          <cell r="F1227" t="str">
            <v>17-162-002</v>
          </cell>
        </row>
        <row r="1228">
          <cell r="F1228" t="str">
            <v>17-163-001</v>
          </cell>
        </row>
        <row r="1229">
          <cell r="F1229" t="str">
            <v>17-164-001</v>
          </cell>
        </row>
        <row r="1230">
          <cell r="F1230" t="str">
            <v>17-165-001</v>
          </cell>
        </row>
        <row r="1231">
          <cell r="F1231" t="str">
            <v>17-166-001</v>
          </cell>
        </row>
        <row r="1232">
          <cell r="F1232" t="str">
            <v>17-167-001</v>
          </cell>
        </row>
        <row r="1233">
          <cell r="F1233" t="str">
            <v>17-168-001</v>
          </cell>
        </row>
        <row r="1234">
          <cell r="F1234" t="str">
            <v>17-168-002</v>
          </cell>
        </row>
        <row r="1235">
          <cell r="F1235" t="str">
            <v>17-168-003</v>
          </cell>
        </row>
        <row r="1236">
          <cell r="F1236" t="str">
            <v>17-168-004</v>
          </cell>
        </row>
        <row r="1237">
          <cell r="F1237" t="str">
            <v>17-169-001</v>
          </cell>
        </row>
        <row r="1238">
          <cell r="F1238" t="str">
            <v>17-170-001</v>
          </cell>
        </row>
        <row r="1239">
          <cell r="F1239" t="str">
            <v>17-170-002</v>
          </cell>
        </row>
        <row r="1240">
          <cell r="F1240" t="str">
            <v>17-171-001</v>
          </cell>
        </row>
        <row r="1241">
          <cell r="F1241" t="str">
            <v>17-172-001</v>
          </cell>
        </row>
        <row r="1242">
          <cell r="F1242" t="str">
            <v>17-172-002</v>
          </cell>
        </row>
        <row r="1243">
          <cell r="F1243" t="str">
            <v>17-173-001</v>
          </cell>
        </row>
        <row r="1244">
          <cell r="F1244" t="str">
            <v>17-174-001</v>
          </cell>
        </row>
        <row r="1245">
          <cell r="F1245" t="str">
            <v>17-175-001</v>
          </cell>
        </row>
        <row r="1246">
          <cell r="F1246" t="str">
            <v>17-176-001</v>
          </cell>
        </row>
        <row r="1247">
          <cell r="F1247" t="str">
            <v>17-176-002</v>
          </cell>
        </row>
        <row r="1248">
          <cell r="F1248" t="str">
            <v>17-176-003</v>
          </cell>
        </row>
        <row r="1249">
          <cell r="F1249" t="str">
            <v>17-177-001</v>
          </cell>
        </row>
        <row r="1250">
          <cell r="F1250" t="str">
            <v>17-177-002</v>
          </cell>
        </row>
        <row r="1251">
          <cell r="F1251" t="str">
            <v>17-177-003</v>
          </cell>
        </row>
        <row r="1252">
          <cell r="F1252" t="str">
            <v>17-177-004</v>
          </cell>
        </row>
        <row r="1253">
          <cell r="F1253" t="str">
            <v>17-177-005</v>
          </cell>
        </row>
        <row r="1254">
          <cell r="F1254" t="str">
            <v>17-177-006</v>
          </cell>
        </row>
        <row r="1255">
          <cell r="F1255" t="str">
            <v>17-177-007</v>
          </cell>
        </row>
        <row r="1256">
          <cell r="F1256" t="str">
            <v>17-177-008</v>
          </cell>
        </row>
        <row r="1257">
          <cell r="F1257" t="str">
            <v>17-177-009</v>
          </cell>
        </row>
        <row r="1258">
          <cell r="F1258" t="str">
            <v>17-177-010</v>
          </cell>
        </row>
        <row r="1259">
          <cell r="F1259" t="str">
            <v>17-177-011</v>
          </cell>
        </row>
        <row r="1260">
          <cell r="F1260" t="str">
            <v>17-177-012</v>
          </cell>
        </row>
        <row r="1261">
          <cell r="F1261" t="str">
            <v>17-177-013</v>
          </cell>
        </row>
        <row r="1262">
          <cell r="F1262" t="str">
            <v>17-178-001</v>
          </cell>
        </row>
        <row r="1263">
          <cell r="F1263" t="str">
            <v>17-179-001</v>
          </cell>
        </row>
        <row r="1264">
          <cell r="F1264" t="str">
            <v>17-179-002</v>
          </cell>
        </row>
        <row r="1265">
          <cell r="F1265" t="str">
            <v>17-179-003</v>
          </cell>
        </row>
        <row r="1266">
          <cell r="F1266" t="str">
            <v>17-179-004</v>
          </cell>
        </row>
        <row r="1267">
          <cell r="F1267" t="str">
            <v>17-179-005</v>
          </cell>
        </row>
        <row r="1268">
          <cell r="F1268" t="str">
            <v>17-179-006</v>
          </cell>
        </row>
        <row r="1269">
          <cell r="F1269" t="str">
            <v>17-179-007</v>
          </cell>
        </row>
        <row r="1270">
          <cell r="F1270" t="str">
            <v>17-179-008</v>
          </cell>
        </row>
        <row r="1271">
          <cell r="F1271" t="str">
            <v>17-179-009</v>
          </cell>
        </row>
        <row r="1272">
          <cell r="F1272" t="str">
            <v>17-179-010</v>
          </cell>
        </row>
        <row r="1273">
          <cell r="F1273" t="str">
            <v>17-179-011</v>
          </cell>
        </row>
        <row r="1274">
          <cell r="F1274" t="str">
            <v>17-179-012</v>
          </cell>
        </row>
        <row r="1275">
          <cell r="F1275" t="str">
            <v>17-180-001</v>
          </cell>
        </row>
        <row r="1276">
          <cell r="F1276" t="str">
            <v>17-181-001</v>
          </cell>
        </row>
        <row r="1277">
          <cell r="F1277" t="str">
            <v>17-182-001</v>
          </cell>
        </row>
        <row r="1278">
          <cell r="F1278" t="str">
            <v>17-182-002</v>
          </cell>
        </row>
        <row r="1279">
          <cell r="F1279" t="str">
            <v>17-182-003</v>
          </cell>
        </row>
        <row r="1280">
          <cell r="F1280" t="str">
            <v>17-182-004</v>
          </cell>
        </row>
        <row r="1281">
          <cell r="F1281" t="str">
            <v>17-183-001</v>
          </cell>
        </row>
        <row r="1282">
          <cell r="F1282" t="str">
            <v>17-183-002</v>
          </cell>
        </row>
        <row r="1283">
          <cell r="F1283" t="str">
            <v>17-183-003</v>
          </cell>
        </row>
        <row r="1284">
          <cell r="F1284" t="str">
            <v>17-183-004</v>
          </cell>
        </row>
        <row r="1285">
          <cell r="F1285" t="str">
            <v>17-183-005</v>
          </cell>
        </row>
        <row r="1286">
          <cell r="F1286" t="str">
            <v>17-183-006</v>
          </cell>
        </row>
        <row r="1287">
          <cell r="F1287" t="str">
            <v>17-183-007</v>
          </cell>
        </row>
        <row r="1288">
          <cell r="F1288" t="str">
            <v>17-183-008</v>
          </cell>
        </row>
        <row r="1289">
          <cell r="F1289" t="str">
            <v>17-183-009</v>
          </cell>
        </row>
        <row r="1290">
          <cell r="F1290" t="str">
            <v>17-183-010</v>
          </cell>
        </row>
        <row r="1291">
          <cell r="F1291" t="str">
            <v>17-183-011</v>
          </cell>
        </row>
        <row r="1292">
          <cell r="F1292" t="str">
            <v>17-183-012</v>
          </cell>
        </row>
        <row r="1293">
          <cell r="F1293" t="str">
            <v>17-183-013</v>
          </cell>
        </row>
        <row r="1294">
          <cell r="F1294" t="str">
            <v>17-183-014</v>
          </cell>
        </row>
        <row r="1295">
          <cell r="F1295" t="str">
            <v>17-183-015</v>
          </cell>
        </row>
        <row r="1296">
          <cell r="F1296" t="str">
            <v>17-183-016</v>
          </cell>
        </row>
        <row r="1297">
          <cell r="F1297" t="str">
            <v>17-183-017</v>
          </cell>
        </row>
        <row r="1298">
          <cell r="F1298" t="str">
            <v>17-184-001</v>
          </cell>
        </row>
        <row r="1299">
          <cell r="F1299" t="str">
            <v>17-185-001</v>
          </cell>
        </row>
        <row r="1300">
          <cell r="F1300" t="str">
            <v>17-186-001</v>
          </cell>
        </row>
        <row r="1301">
          <cell r="F1301" t="str">
            <v>17-187-001</v>
          </cell>
        </row>
        <row r="1302">
          <cell r="F1302" t="str">
            <v>17-188-001</v>
          </cell>
        </row>
        <row r="1303">
          <cell r="F1303" t="str">
            <v>17-188-002</v>
          </cell>
        </row>
        <row r="1304">
          <cell r="F1304" t="str">
            <v>17-189-001</v>
          </cell>
        </row>
        <row r="1305">
          <cell r="F1305" t="str">
            <v>17-190-001</v>
          </cell>
        </row>
        <row r="1306">
          <cell r="F1306" t="str">
            <v>17-190-002</v>
          </cell>
        </row>
        <row r="1307">
          <cell r="F1307" t="str">
            <v>17-190-003</v>
          </cell>
        </row>
        <row r="1308">
          <cell r="F1308" t="str">
            <v>17-190-004</v>
          </cell>
        </row>
        <row r="1309">
          <cell r="F1309" t="str">
            <v>17-190-005</v>
          </cell>
        </row>
        <row r="1310">
          <cell r="F1310" t="str">
            <v>17-190-006</v>
          </cell>
        </row>
        <row r="1311">
          <cell r="F1311" t="str">
            <v>17-190-007</v>
          </cell>
        </row>
        <row r="1312">
          <cell r="F1312" t="str">
            <v>17-190-008</v>
          </cell>
        </row>
        <row r="1313">
          <cell r="F1313" t="str">
            <v>17-190-009</v>
          </cell>
        </row>
        <row r="1314">
          <cell r="F1314" t="str">
            <v>17-190-010</v>
          </cell>
        </row>
        <row r="1315">
          <cell r="F1315" t="str">
            <v>17-190-011</v>
          </cell>
        </row>
        <row r="1316">
          <cell r="F1316" t="str">
            <v>17-190-012</v>
          </cell>
        </row>
        <row r="1317">
          <cell r="F1317" t="str">
            <v>17-190-013</v>
          </cell>
        </row>
        <row r="1318">
          <cell r="F1318" t="str">
            <v>17-190-014</v>
          </cell>
        </row>
        <row r="1319">
          <cell r="F1319" t="str">
            <v>17-190-015</v>
          </cell>
        </row>
        <row r="1320">
          <cell r="F1320" t="str">
            <v>17-190-016</v>
          </cell>
        </row>
        <row r="1321">
          <cell r="F1321" t="str">
            <v>17-190-017</v>
          </cell>
        </row>
        <row r="1322">
          <cell r="F1322" t="str">
            <v>17-190-018</v>
          </cell>
        </row>
        <row r="1323">
          <cell r="F1323" t="str">
            <v>17-190-019</v>
          </cell>
        </row>
        <row r="1324">
          <cell r="F1324" t="str">
            <v>17-190-020</v>
          </cell>
        </row>
        <row r="1325">
          <cell r="F1325" t="str">
            <v>17-190-021</v>
          </cell>
        </row>
        <row r="1326">
          <cell r="F1326" t="str">
            <v>17-190-022</v>
          </cell>
        </row>
        <row r="1327">
          <cell r="F1327" t="str">
            <v>17-190-023</v>
          </cell>
        </row>
        <row r="1328">
          <cell r="F1328" t="str">
            <v>17-190-024</v>
          </cell>
        </row>
        <row r="1329">
          <cell r="F1329" t="str">
            <v>17-190-030</v>
          </cell>
        </row>
        <row r="1330">
          <cell r="F1330" t="str">
            <v>17-190-031</v>
          </cell>
        </row>
        <row r="1331">
          <cell r="F1331" t="str">
            <v>17-190-051</v>
          </cell>
        </row>
        <row r="1332">
          <cell r="F1332" t="str">
            <v>17-190-061</v>
          </cell>
        </row>
        <row r="1333">
          <cell r="F1333" t="str">
            <v>17-190-071</v>
          </cell>
        </row>
        <row r="1334">
          <cell r="F1334" t="str">
            <v>17-190-081</v>
          </cell>
        </row>
        <row r="1335">
          <cell r="F1335" t="str">
            <v>17-190-091</v>
          </cell>
        </row>
        <row r="1336">
          <cell r="F1336" t="str">
            <v>17-191-001</v>
          </cell>
        </row>
        <row r="1337">
          <cell r="F1337" t="str">
            <v>17-192-001</v>
          </cell>
        </row>
        <row r="1338">
          <cell r="F1338" t="str">
            <v>17-193-001</v>
          </cell>
        </row>
        <row r="1339">
          <cell r="F1339" t="str">
            <v>17-194-001</v>
          </cell>
        </row>
        <row r="1340">
          <cell r="F1340" t="str">
            <v>17-195-001</v>
          </cell>
        </row>
        <row r="1341">
          <cell r="F1341" t="str">
            <v>17-196-001</v>
          </cell>
        </row>
        <row r="1342">
          <cell r="F1342" t="str">
            <v>17-196-002</v>
          </cell>
        </row>
        <row r="1343">
          <cell r="F1343" t="str">
            <v>17-196-003</v>
          </cell>
        </row>
        <row r="1344">
          <cell r="F1344" t="str">
            <v>17-196-004</v>
          </cell>
        </row>
        <row r="1345">
          <cell r="F1345" t="str">
            <v>17-196-011</v>
          </cell>
        </row>
        <row r="1346">
          <cell r="F1346" t="str">
            <v>17-197-001</v>
          </cell>
        </row>
        <row r="1347">
          <cell r="F1347" t="str">
            <v>17-198-001</v>
          </cell>
        </row>
        <row r="1348">
          <cell r="F1348" t="str">
            <v>17-199-001</v>
          </cell>
        </row>
        <row r="1349">
          <cell r="F1349" t="str">
            <v>17-200-001</v>
          </cell>
        </row>
        <row r="1350">
          <cell r="F1350" t="str">
            <v>17-200-002</v>
          </cell>
        </row>
        <row r="1351">
          <cell r="F1351" t="str">
            <v>17-201-001</v>
          </cell>
        </row>
        <row r="1352">
          <cell r="F1352" t="str">
            <v>17-201-002</v>
          </cell>
        </row>
        <row r="1353">
          <cell r="F1353" t="str">
            <v>17-202-001</v>
          </cell>
        </row>
        <row r="1354">
          <cell r="F1354" t="str">
            <v>17-203-001</v>
          </cell>
        </row>
        <row r="1355">
          <cell r="F1355" t="str">
            <v>17-204-001</v>
          </cell>
        </row>
        <row r="1356">
          <cell r="F1356" t="str">
            <v>17-205-001</v>
          </cell>
        </row>
        <row r="1357">
          <cell r="F1357" t="str">
            <v>17-206-001</v>
          </cell>
        </row>
        <row r="1358">
          <cell r="F1358" t="str">
            <v>17-207-001</v>
          </cell>
        </row>
        <row r="1359">
          <cell r="F1359" t="str">
            <v>17-207-002</v>
          </cell>
        </row>
        <row r="1360">
          <cell r="F1360" t="str">
            <v>17-207-003</v>
          </cell>
        </row>
        <row r="1361">
          <cell r="F1361" t="str">
            <v>17-207-004</v>
          </cell>
        </row>
        <row r="1362">
          <cell r="F1362" t="str">
            <v>17-208-001</v>
          </cell>
        </row>
        <row r="1363">
          <cell r="F1363" t="str">
            <v>17-208-002</v>
          </cell>
        </row>
        <row r="1364">
          <cell r="F1364" t="str">
            <v>17-208-003</v>
          </cell>
        </row>
        <row r="1365">
          <cell r="F1365" t="str">
            <v>17-209-001</v>
          </cell>
        </row>
        <row r="1366">
          <cell r="F1366" t="str">
            <v>17-210-001</v>
          </cell>
        </row>
        <row r="1367">
          <cell r="F1367" t="str">
            <v>17-211-001</v>
          </cell>
        </row>
        <row r="1368">
          <cell r="F1368" t="str">
            <v>17-211-002</v>
          </cell>
        </row>
        <row r="1369">
          <cell r="F1369" t="str">
            <v>17-212-001</v>
          </cell>
        </row>
        <row r="1370">
          <cell r="F1370" t="str">
            <v>17-212-002</v>
          </cell>
        </row>
        <row r="1371">
          <cell r="F1371" t="str">
            <v>17-213-001</v>
          </cell>
        </row>
        <row r="1372">
          <cell r="F1372" t="str">
            <v>17-214-001</v>
          </cell>
        </row>
        <row r="1373">
          <cell r="F1373" t="str">
            <v>17-214-002</v>
          </cell>
        </row>
        <row r="1374">
          <cell r="F1374" t="str">
            <v>17-215-001</v>
          </cell>
        </row>
        <row r="1375">
          <cell r="F1375" t="str">
            <v>17-216-001</v>
          </cell>
        </row>
        <row r="1376">
          <cell r="F1376" t="str">
            <v>17-217-001</v>
          </cell>
        </row>
        <row r="1377">
          <cell r="F1377" t="str">
            <v>17-217-002</v>
          </cell>
        </row>
        <row r="1378">
          <cell r="F1378" t="str">
            <v>17-218-001</v>
          </cell>
        </row>
        <row r="1379">
          <cell r="F1379" t="str">
            <v>17-219-001</v>
          </cell>
        </row>
        <row r="1380">
          <cell r="F1380" t="str">
            <v>17-219-002</v>
          </cell>
        </row>
        <row r="1381">
          <cell r="F1381" t="str">
            <v>17-219-003</v>
          </cell>
        </row>
        <row r="1382">
          <cell r="F1382" t="str">
            <v>17-219-004</v>
          </cell>
        </row>
        <row r="1383">
          <cell r="F1383" t="str">
            <v>17-219-005</v>
          </cell>
        </row>
        <row r="1384">
          <cell r="F1384" t="str">
            <v>17-219-006</v>
          </cell>
        </row>
        <row r="1385">
          <cell r="F1385" t="str">
            <v>17-220-001</v>
          </cell>
        </row>
        <row r="1386">
          <cell r="F1386" t="str">
            <v>17-221-001</v>
          </cell>
        </row>
        <row r="1387">
          <cell r="F1387" t="str">
            <v>17-222-001</v>
          </cell>
        </row>
        <row r="1388">
          <cell r="F1388" t="str">
            <v>17-223-001</v>
          </cell>
        </row>
        <row r="1389">
          <cell r="F1389" t="str">
            <v>17-223-002</v>
          </cell>
        </row>
        <row r="1390">
          <cell r="F1390" t="str">
            <v>17-223-003</v>
          </cell>
        </row>
        <row r="1391">
          <cell r="F1391" t="str">
            <v>17-224-001</v>
          </cell>
        </row>
        <row r="1392">
          <cell r="F1392" t="str">
            <v>17-225-001</v>
          </cell>
        </row>
        <row r="1393">
          <cell r="F1393" t="str">
            <v>17-225-002</v>
          </cell>
        </row>
        <row r="1394">
          <cell r="F1394" t="str">
            <v>17-225-003</v>
          </cell>
        </row>
        <row r="1395">
          <cell r="F1395" t="str">
            <v>17-225-004</v>
          </cell>
        </row>
        <row r="1396">
          <cell r="F1396" t="str">
            <v>17-225-005</v>
          </cell>
        </row>
        <row r="1397">
          <cell r="F1397" t="str">
            <v>17-225-006</v>
          </cell>
        </row>
        <row r="1398">
          <cell r="F1398" t="str">
            <v>17-226-001</v>
          </cell>
        </row>
        <row r="1399">
          <cell r="F1399" t="str">
            <v>17-227-001</v>
          </cell>
        </row>
        <row r="1400">
          <cell r="F1400" t="str">
            <v>17-228-001</v>
          </cell>
        </row>
        <row r="1401">
          <cell r="F1401" t="str">
            <v>17-228-002</v>
          </cell>
        </row>
        <row r="1402">
          <cell r="F1402" t="str">
            <v>17-228-003</v>
          </cell>
        </row>
        <row r="1403">
          <cell r="F1403" t="str">
            <v>17-229-001</v>
          </cell>
        </row>
        <row r="1404">
          <cell r="F1404" t="str">
            <v>17-230-001</v>
          </cell>
        </row>
        <row r="1405">
          <cell r="F1405" t="str">
            <v>17-230-002</v>
          </cell>
        </row>
        <row r="1406">
          <cell r="F1406" t="str">
            <v>17-230-003</v>
          </cell>
        </row>
        <row r="1407">
          <cell r="F1407" t="str">
            <v>17-231-001</v>
          </cell>
        </row>
        <row r="1408">
          <cell r="F1408" t="str">
            <v>17-232-001</v>
          </cell>
        </row>
        <row r="1409">
          <cell r="F1409" t="str">
            <v>17-233-001</v>
          </cell>
        </row>
        <row r="1410">
          <cell r="F1410" t="str">
            <v>17-233-002</v>
          </cell>
        </row>
        <row r="1411">
          <cell r="F1411" t="str">
            <v>17-234-001</v>
          </cell>
        </row>
        <row r="1412">
          <cell r="F1412" t="str">
            <v>17-235-001</v>
          </cell>
        </row>
        <row r="1413">
          <cell r="F1413" t="str">
            <v>17-235-002</v>
          </cell>
        </row>
        <row r="1414">
          <cell r="F1414" t="str">
            <v>17-235-003</v>
          </cell>
        </row>
        <row r="1415">
          <cell r="F1415" t="str">
            <v>17-235-004</v>
          </cell>
        </row>
        <row r="1416">
          <cell r="F1416" t="str">
            <v>17-235-005</v>
          </cell>
        </row>
        <row r="1417">
          <cell r="F1417" t="str">
            <v>17-235-006</v>
          </cell>
        </row>
        <row r="1418">
          <cell r="F1418" t="str">
            <v>17-235-007</v>
          </cell>
        </row>
        <row r="1419">
          <cell r="F1419" t="str">
            <v>17-235-008</v>
          </cell>
        </row>
        <row r="1420">
          <cell r="F1420" t="str">
            <v>17-235-009</v>
          </cell>
        </row>
        <row r="1421">
          <cell r="F1421" t="str">
            <v>17-235-010</v>
          </cell>
        </row>
        <row r="1422">
          <cell r="F1422" t="str">
            <v>17-235-011</v>
          </cell>
        </row>
        <row r="1423">
          <cell r="F1423" t="str">
            <v>17-235-012</v>
          </cell>
        </row>
        <row r="1424">
          <cell r="F1424" t="str">
            <v>17-235-015</v>
          </cell>
        </row>
        <row r="1425">
          <cell r="F1425" t="str">
            <v>17-235-022</v>
          </cell>
        </row>
        <row r="1426">
          <cell r="F1426" t="str">
            <v>17-235-101</v>
          </cell>
        </row>
        <row r="1427">
          <cell r="F1427" t="str">
            <v>17-235-102</v>
          </cell>
        </row>
        <row r="1428">
          <cell r="F1428" t="str">
            <v>17-235-103</v>
          </cell>
        </row>
        <row r="1429">
          <cell r="F1429" t="str">
            <v>17-235-200</v>
          </cell>
        </row>
        <row r="1430">
          <cell r="F1430" t="str">
            <v>17-235-201</v>
          </cell>
        </row>
        <row r="1431">
          <cell r="F1431" t="str">
            <v>17-235-300</v>
          </cell>
        </row>
        <row r="1432">
          <cell r="F1432" t="str">
            <v>17-236-001</v>
          </cell>
        </row>
        <row r="1433">
          <cell r="F1433" t="str">
            <v>17-237-001</v>
          </cell>
        </row>
        <row r="1434">
          <cell r="F1434" t="str">
            <v>17-238-001</v>
          </cell>
        </row>
        <row r="1435">
          <cell r="F1435" t="str">
            <v>17-239-001</v>
          </cell>
        </row>
        <row r="1436">
          <cell r="F1436" t="str">
            <v>17-239-002</v>
          </cell>
        </row>
        <row r="1437">
          <cell r="F1437" t="str">
            <v>17-239-003</v>
          </cell>
        </row>
        <row r="1438">
          <cell r="F1438" t="str">
            <v>17-239-004</v>
          </cell>
        </row>
        <row r="1439">
          <cell r="F1439" t="str">
            <v>17-240-001</v>
          </cell>
        </row>
        <row r="1440">
          <cell r="F1440" t="str">
            <v>17-241-001</v>
          </cell>
        </row>
        <row r="1441">
          <cell r="F1441" t="str">
            <v>17-241-002</v>
          </cell>
        </row>
        <row r="1442">
          <cell r="F1442" t="str">
            <v>17-241-003</v>
          </cell>
        </row>
        <row r="1443">
          <cell r="F1443" t="str">
            <v>17-241-004</v>
          </cell>
        </row>
        <row r="1444">
          <cell r="F1444" t="str">
            <v>17-242-001</v>
          </cell>
        </row>
        <row r="1445">
          <cell r="F1445" t="str">
            <v>17-242-002</v>
          </cell>
        </row>
        <row r="1446">
          <cell r="F1446" t="str">
            <v>17-243-001</v>
          </cell>
        </row>
        <row r="1447">
          <cell r="F1447" t="str">
            <v>17-243-002</v>
          </cell>
        </row>
        <row r="1448">
          <cell r="F1448" t="str">
            <v>17-244-001</v>
          </cell>
        </row>
        <row r="1449">
          <cell r="F1449" t="str">
            <v>17-244-002</v>
          </cell>
        </row>
        <row r="1450">
          <cell r="F1450" t="str">
            <v>17-244-003</v>
          </cell>
        </row>
        <row r="1451">
          <cell r="F1451" t="str">
            <v>17-244-004</v>
          </cell>
        </row>
        <row r="1452">
          <cell r="F1452" t="str">
            <v>17-245-001</v>
          </cell>
        </row>
        <row r="1453">
          <cell r="F1453" t="str">
            <v>17-246-001</v>
          </cell>
        </row>
        <row r="1454">
          <cell r="F1454" t="str">
            <v>17-247-001</v>
          </cell>
        </row>
        <row r="1455">
          <cell r="F1455" t="str">
            <v>17-248-001</v>
          </cell>
        </row>
        <row r="1456">
          <cell r="F1456" t="str">
            <v>17-249-001</v>
          </cell>
        </row>
        <row r="1457">
          <cell r="F1457" t="str">
            <v>17-250-001</v>
          </cell>
        </row>
        <row r="1458">
          <cell r="F1458" t="str">
            <v>17-251-001</v>
          </cell>
        </row>
        <row r="1459">
          <cell r="F1459" t="str">
            <v>17-252-001</v>
          </cell>
        </row>
        <row r="1460">
          <cell r="F1460" t="str">
            <v>17-253-001</v>
          </cell>
        </row>
        <row r="1461">
          <cell r="F1461" t="str">
            <v>17-253-002</v>
          </cell>
        </row>
        <row r="1462">
          <cell r="F1462" t="str">
            <v>17-253-003</v>
          </cell>
        </row>
        <row r="1463">
          <cell r="F1463" t="str">
            <v>17-253-004</v>
          </cell>
        </row>
        <row r="1464">
          <cell r="F1464" t="str">
            <v>17-253-005</v>
          </cell>
        </row>
        <row r="1465">
          <cell r="F1465" t="str">
            <v>17-253-006</v>
          </cell>
        </row>
        <row r="1466">
          <cell r="F1466" t="str">
            <v>17-254-001</v>
          </cell>
        </row>
        <row r="1467">
          <cell r="F1467" t="str">
            <v>17-255-001</v>
          </cell>
        </row>
        <row r="1468">
          <cell r="F1468" t="str">
            <v>17-256-001</v>
          </cell>
        </row>
        <row r="1469">
          <cell r="F1469" t="str">
            <v>17-256-002</v>
          </cell>
        </row>
        <row r="1470">
          <cell r="F1470" t="str">
            <v>17-257-001</v>
          </cell>
        </row>
        <row r="1471">
          <cell r="F1471" t="str">
            <v>17-258-001</v>
          </cell>
        </row>
        <row r="1472">
          <cell r="F1472" t="str">
            <v>17-258-002</v>
          </cell>
        </row>
        <row r="1473">
          <cell r="F1473" t="str">
            <v>17-258-003</v>
          </cell>
        </row>
        <row r="1474">
          <cell r="F1474" t="str">
            <v>17-258-004</v>
          </cell>
        </row>
        <row r="1475">
          <cell r="F1475" t="str">
            <v>17-259-001</v>
          </cell>
        </row>
        <row r="1476">
          <cell r="F1476" t="str">
            <v>17-260-001</v>
          </cell>
        </row>
        <row r="1477">
          <cell r="F1477" t="str">
            <v>17-261-001</v>
          </cell>
        </row>
        <row r="1478">
          <cell r="F1478" t="str">
            <v>17-261-002</v>
          </cell>
        </row>
        <row r="1479">
          <cell r="F1479" t="str">
            <v>17-261-003</v>
          </cell>
        </row>
        <row r="1480">
          <cell r="F1480" t="str">
            <v>17-261-004</v>
          </cell>
        </row>
        <row r="1481">
          <cell r="F1481" t="str">
            <v>17-261-005</v>
          </cell>
        </row>
        <row r="1482">
          <cell r="F1482" t="str">
            <v>17-261-006</v>
          </cell>
        </row>
        <row r="1483">
          <cell r="F1483" t="str">
            <v>17-261-007</v>
          </cell>
        </row>
        <row r="1484">
          <cell r="F1484" t="str">
            <v>17-261-012</v>
          </cell>
        </row>
        <row r="1485">
          <cell r="F1485" t="str">
            <v>17-262-001</v>
          </cell>
        </row>
        <row r="1486">
          <cell r="F1486" t="str">
            <v>17-263-001</v>
          </cell>
        </row>
        <row r="1487">
          <cell r="F1487" t="str">
            <v>17-264-001</v>
          </cell>
        </row>
        <row r="1488">
          <cell r="F1488" t="str">
            <v>17-264-002</v>
          </cell>
        </row>
        <row r="1489">
          <cell r="F1489" t="str">
            <v>17-264-003</v>
          </cell>
        </row>
        <row r="1490">
          <cell r="F1490" t="str">
            <v>17-264-004</v>
          </cell>
        </row>
        <row r="1491">
          <cell r="F1491" t="str">
            <v>17-265-001</v>
          </cell>
        </row>
        <row r="1492">
          <cell r="F1492" t="str">
            <v>17-266-001</v>
          </cell>
        </row>
        <row r="1493">
          <cell r="F1493" t="str">
            <v>17-266-002</v>
          </cell>
        </row>
        <row r="1494">
          <cell r="F1494" t="str">
            <v>17-266-003</v>
          </cell>
        </row>
        <row r="1495">
          <cell r="F1495" t="str">
            <v>17-266-004</v>
          </cell>
        </row>
        <row r="1496">
          <cell r="F1496" t="str">
            <v>17-267-001</v>
          </cell>
        </row>
        <row r="1497">
          <cell r="F1497" t="str">
            <v>17-268-001</v>
          </cell>
        </row>
        <row r="1498">
          <cell r="F1498" t="str">
            <v>17-269-001</v>
          </cell>
        </row>
        <row r="1499">
          <cell r="F1499" t="str">
            <v>17-270-001</v>
          </cell>
        </row>
        <row r="1500">
          <cell r="F1500" t="str">
            <v>17-271-001</v>
          </cell>
        </row>
        <row r="1501">
          <cell r="F1501" t="str">
            <v>17-271-002</v>
          </cell>
        </row>
        <row r="1502">
          <cell r="F1502" t="str">
            <v>17-271-003</v>
          </cell>
        </row>
        <row r="1503">
          <cell r="F1503" t="str">
            <v>17-271-004</v>
          </cell>
        </row>
        <row r="1504">
          <cell r="F1504" t="str">
            <v>17-271-005</v>
          </cell>
        </row>
        <row r="1505">
          <cell r="F1505" t="str">
            <v>17-271-006</v>
          </cell>
        </row>
        <row r="1506">
          <cell r="F1506" t="str">
            <v>17-271-007</v>
          </cell>
        </row>
        <row r="1507">
          <cell r="F1507" t="str">
            <v>17-271-008</v>
          </cell>
        </row>
        <row r="1508">
          <cell r="F1508" t="str">
            <v>17-271-009</v>
          </cell>
        </row>
        <row r="1509">
          <cell r="F1509" t="str">
            <v>17-272-001</v>
          </cell>
        </row>
        <row r="1510">
          <cell r="F1510" t="str">
            <v>17-273-001</v>
          </cell>
        </row>
        <row r="1511">
          <cell r="F1511" t="str">
            <v>17-274-001</v>
          </cell>
        </row>
        <row r="1512">
          <cell r="F1512" t="str">
            <v>17-274-002</v>
          </cell>
        </row>
        <row r="1513">
          <cell r="F1513" t="str">
            <v>17-275-001</v>
          </cell>
        </row>
        <row r="1514">
          <cell r="F1514" t="str">
            <v>17-276-001</v>
          </cell>
        </row>
        <row r="1515">
          <cell r="F1515" t="str">
            <v>17-276-002</v>
          </cell>
        </row>
        <row r="1516">
          <cell r="F1516" t="str">
            <v>17-277-001</v>
          </cell>
        </row>
        <row r="1517">
          <cell r="F1517" t="str">
            <v>17-278-001</v>
          </cell>
        </row>
        <row r="1518">
          <cell r="F1518" t="str">
            <v>17-279-001</v>
          </cell>
        </row>
        <row r="1519">
          <cell r="F1519" t="str">
            <v>17-280-001</v>
          </cell>
        </row>
        <row r="1520">
          <cell r="F1520" t="str">
            <v>17-281-001</v>
          </cell>
        </row>
        <row r="1521">
          <cell r="F1521" t="str">
            <v>17-281-002</v>
          </cell>
        </row>
        <row r="1522">
          <cell r="F1522" t="str">
            <v>17-282-001</v>
          </cell>
        </row>
        <row r="1523">
          <cell r="F1523" t="str">
            <v>17-283-001</v>
          </cell>
        </row>
        <row r="1524">
          <cell r="F1524" t="str">
            <v>17-284-001</v>
          </cell>
        </row>
        <row r="1525">
          <cell r="F1525" t="str">
            <v>17-284-002</v>
          </cell>
        </row>
        <row r="1526">
          <cell r="F1526" t="str">
            <v>17-284-003</v>
          </cell>
        </row>
        <row r="1527">
          <cell r="F1527" t="str">
            <v>17-285-001</v>
          </cell>
        </row>
        <row r="1528">
          <cell r="F1528" t="str">
            <v>17-286-001</v>
          </cell>
        </row>
        <row r="1529">
          <cell r="F1529" t="str">
            <v>17-286-002</v>
          </cell>
        </row>
        <row r="1530">
          <cell r="F1530" t="str">
            <v>17-286-003</v>
          </cell>
        </row>
        <row r="1531">
          <cell r="F1531" t="str">
            <v>17-286-004</v>
          </cell>
        </row>
        <row r="1532">
          <cell r="F1532" t="str">
            <v>17-286-005</v>
          </cell>
        </row>
        <row r="1533">
          <cell r="F1533" t="str">
            <v>17-287-001</v>
          </cell>
        </row>
        <row r="1534">
          <cell r="F1534" t="str">
            <v>17-288-001</v>
          </cell>
        </row>
        <row r="1535">
          <cell r="F1535" t="str">
            <v>17-288-002</v>
          </cell>
        </row>
        <row r="1536">
          <cell r="F1536" t="str">
            <v>17-288-003</v>
          </cell>
        </row>
        <row r="1537">
          <cell r="F1537" t="str">
            <v>17-288-004</v>
          </cell>
        </row>
        <row r="1538">
          <cell r="F1538" t="str">
            <v>17-288-005</v>
          </cell>
        </row>
        <row r="1539">
          <cell r="F1539" t="str">
            <v>17-288-006</v>
          </cell>
        </row>
        <row r="1540">
          <cell r="F1540" t="str">
            <v>17-288-007</v>
          </cell>
        </row>
        <row r="1541">
          <cell r="F1541" t="str">
            <v>17-288-008</v>
          </cell>
        </row>
        <row r="1542">
          <cell r="F1542" t="str">
            <v>17-288-009</v>
          </cell>
        </row>
        <row r="1543">
          <cell r="F1543" t="str">
            <v>17-288-010</v>
          </cell>
        </row>
        <row r="1544">
          <cell r="F1544" t="str">
            <v>17-288-011</v>
          </cell>
        </row>
        <row r="1545">
          <cell r="F1545" t="str">
            <v>17-288-012</v>
          </cell>
        </row>
        <row r="1546">
          <cell r="F1546" t="str">
            <v>17-288-013</v>
          </cell>
        </row>
        <row r="1547">
          <cell r="F1547" t="str">
            <v>17-288-014</v>
          </cell>
        </row>
        <row r="1548">
          <cell r="F1548" t="str">
            <v>17-288-015</v>
          </cell>
        </row>
        <row r="1549">
          <cell r="F1549" t="str">
            <v>17-288-016</v>
          </cell>
        </row>
        <row r="1550">
          <cell r="F1550" t="str">
            <v>17-288-017</v>
          </cell>
        </row>
        <row r="1551">
          <cell r="F1551" t="str">
            <v>17-288-018</v>
          </cell>
        </row>
        <row r="1552">
          <cell r="F1552" t="str">
            <v>17-288-019</v>
          </cell>
        </row>
        <row r="1553">
          <cell r="F1553" t="str">
            <v>17-288-020</v>
          </cell>
        </row>
        <row r="1554">
          <cell r="F1554" t="str">
            <v>17-288-021</v>
          </cell>
        </row>
        <row r="1555">
          <cell r="F1555" t="str">
            <v>17-288-022</v>
          </cell>
        </row>
        <row r="1556">
          <cell r="F1556" t="str">
            <v>17-288-023</v>
          </cell>
        </row>
        <row r="1557">
          <cell r="F1557" t="str">
            <v>17-288-024</v>
          </cell>
        </row>
        <row r="1558">
          <cell r="F1558" t="str">
            <v>17-288-025</v>
          </cell>
        </row>
        <row r="1559">
          <cell r="F1559" t="str">
            <v>17-288-026</v>
          </cell>
        </row>
        <row r="1560">
          <cell r="F1560" t="str">
            <v>17-288-027</v>
          </cell>
        </row>
        <row r="1561">
          <cell r="F1561" t="str">
            <v>17-288-028</v>
          </cell>
        </row>
        <row r="1562">
          <cell r="F1562" t="str">
            <v>17-288-029</v>
          </cell>
        </row>
        <row r="1563">
          <cell r="F1563" t="str">
            <v>17-288-030</v>
          </cell>
        </row>
        <row r="1564">
          <cell r="F1564" t="str">
            <v>17-288-044</v>
          </cell>
        </row>
        <row r="1565">
          <cell r="F1565" t="str">
            <v>17-289-001</v>
          </cell>
        </row>
        <row r="1566">
          <cell r="F1566" t="str">
            <v>17-290-001</v>
          </cell>
        </row>
        <row r="1567">
          <cell r="F1567" t="str">
            <v>17-291-001</v>
          </cell>
        </row>
        <row r="1568">
          <cell r="F1568" t="str">
            <v>17-292-001</v>
          </cell>
        </row>
        <row r="1569">
          <cell r="F1569" t="str">
            <v>17-293-001</v>
          </cell>
        </row>
        <row r="1570">
          <cell r="F1570" t="str">
            <v>17-293-002</v>
          </cell>
        </row>
        <row r="1571">
          <cell r="F1571" t="str">
            <v>17-294-001</v>
          </cell>
        </row>
        <row r="1572">
          <cell r="F1572" t="str">
            <v>17-295-001</v>
          </cell>
        </row>
        <row r="1573">
          <cell r="F1573" t="str">
            <v>17-295-002</v>
          </cell>
        </row>
        <row r="1574">
          <cell r="F1574" t="str">
            <v>17-295-003</v>
          </cell>
        </row>
        <row r="1575">
          <cell r="F1575" t="str">
            <v>17-296-001</v>
          </cell>
        </row>
        <row r="1576">
          <cell r="F1576" t="str">
            <v>17-297-001</v>
          </cell>
        </row>
        <row r="1577">
          <cell r="F1577" t="str">
            <v>17-297-002</v>
          </cell>
        </row>
        <row r="1578">
          <cell r="F1578" t="str">
            <v>17-297-003</v>
          </cell>
        </row>
        <row r="1579">
          <cell r="F1579" t="str">
            <v>17-298-001</v>
          </cell>
        </row>
        <row r="1580">
          <cell r="F1580" t="str">
            <v>17-298-002</v>
          </cell>
        </row>
        <row r="1581">
          <cell r="F1581" t="str">
            <v>17-299-001</v>
          </cell>
        </row>
        <row r="1582">
          <cell r="F1582" t="str">
            <v>17-299-002</v>
          </cell>
        </row>
        <row r="1583">
          <cell r="F1583" t="str">
            <v>17-299-003</v>
          </cell>
        </row>
        <row r="1584">
          <cell r="F1584" t="str">
            <v>17-299-004</v>
          </cell>
        </row>
        <row r="1585">
          <cell r="F1585" t="str">
            <v>17-299-005</v>
          </cell>
        </row>
        <row r="1586">
          <cell r="F1586" t="str">
            <v>17-299-006</v>
          </cell>
        </row>
        <row r="1587">
          <cell r="F1587" t="str">
            <v>17-299-007</v>
          </cell>
        </row>
        <row r="1588">
          <cell r="F1588" t="str">
            <v>17-299-008</v>
          </cell>
        </row>
        <row r="1589">
          <cell r="F1589" t="str">
            <v>17-299-009</v>
          </cell>
        </row>
        <row r="1590">
          <cell r="F1590" t="str">
            <v>17-299-010</v>
          </cell>
        </row>
        <row r="1591">
          <cell r="F1591" t="str">
            <v>17-299-011</v>
          </cell>
        </row>
        <row r="1592">
          <cell r="F1592" t="str">
            <v>17-299-012</v>
          </cell>
        </row>
        <row r="1593">
          <cell r="F1593" t="str">
            <v>17-299-013</v>
          </cell>
        </row>
        <row r="1594">
          <cell r="F1594" t="str">
            <v>17-299-014</v>
          </cell>
        </row>
        <row r="1595">
          <cell r="F1595" t="str">
            <v>17-299-015</v>
          </cell>
        </row>
        <row r="1596">
          <cell r="F1596" t="str">
            <v>17-299-016</v>
          </cell>
        </row>
        <row r="1597">
          <cell r="F1597" t="str">
            <v>17-299-017</v>
          </cell>
        </row>
        <row r="1598">
          <cell r="F1598" t="str">
            <v>17-299-018</v>
          </cell>
        </row>
        <row r="1599">
          <cell r="F1599" t="str">
            <v>17-299-019</v>
          </cell>
        </row>
        <row r="1600">
          <cell r="F1600" t="str">
            <v>17-299-020</v>
          </cell>
        </row>
        <row r="1601">
          <cell r="F1601" t="str">
            <v>17-299-021</v>
          </cell>
        </row>
        <row r="1602">
          <cell r="F1602" t="str">
            <v>17-299-022</v>
          </cell>
        </row>
        <row r="1603">
          <cell r="F1603" t="str">
            <v>17-299-023</v>
          </cell>
        </row>
        <row r="1604">
          <cell r="F1604" t="str">
            <v>17-299-024</v>
          </cell>
        </row>
        <row r="1605">
          <cell r="F1605" t="str">
            <v>17-299-025</v>
          </cell>
        </row>
        <row r="1606">
          <cell r="F1606" t="str">
            <v>17-299-026</v>
          </cell>
        </row>
        <row r="1607">
          <cell r="F1607" t="str">
            <v>17-299-027</v>
          </cell>
        </row>
        <row r="1608">
          <cell r="F1608" t="str">
            <v>17-299-028</v>
          </cell>
        </row>
        <row r="1609">
          <cell r="F1609" t="str">
            <v>17-299-029</v>
          </cell>
        </row>
        <row r="1610">
          <cell r="F1610" t="str">
            <v>17-299-030</v>
          </cell>
        </row>
        <row r="1611">
          <cell r="F1611" t="str">
            <v>17-299-031</v>
          </cell>
        </row>
        <row r="1612">
          <cell r="F1612" t="str">
            <v>17-299-032</v>
          </cell>
        </row>
        <row r="1613">
          <cell r="F1613" t="str">
            <v>17-299-033</v>
          </cell>
        </row>
        <row r="1614">
          <cell r="F1614" t="str">
            <v>17-299-034</v>
          </cell>
        </row>
        <row r="1615">
          <cell r="F1615" t="str">
            <v>17-299-035</v>
          </cell>
        </row>
        <row r="1616">
          <cell r="F1616" t="str">
            <v>17-299-036</v>
          </cell>
        </row>
        <row r="1617">
          <cell r="F1617" t="str">
            <v>17-299-037</v>
          </cell>
        </row>
        <row r="1618">
          <cell r="F1618" t="str">
            <v>17-299-038</v>
          </cell>
        </row>
        <row r="1619">
          <cell r="F1619" t="str">
            <v>17-299-039</v>
          </cell>
        </row>
        <row r="1620">
          <cell r="F1620" t="str">
            <v>17-299-040</v>
          </cell>
        </row>
        <row r="1621">
          <cell r="F1621" t="str">
            <v>17-299-041</v>
          </cell>
        </row>
        <row r="1622">
          <cell r="F1622" t="str">
            <v>17-300-001</v>
          </cell>
        </row>
        <row r="1623">
          <cell r="F1623" t="str">
            <v>17-300-050</v>
          </cell>
        </row>
        <row r="1624">
          <cell r="F1624" t="str">
            <v>17-300-051</v>
          </cell>
        </row>
        <row r="1625">
          <cell r="F1625" t="str">
            <v>17-300-052</v>
          </cell>
        </row>
        <row r="1626">
          <cell r="F1626" t="str">
            <v>17-300-053</v>
          </cell>
        </row>
        <row r="1627">
          <cell r="F1627" t="str">
            <v>17-300-054</v>
          </cell>
        </row>
        <row r="1628">
          <cell r="F1628" t="str">
            <v>17-300-055</v>
          </cell>
        </row>
        <row r="1629">
          <cell r="F1629" t="str">
            <v>17-300-056</v>
          </cell>
        </row>
        <row r="1630">
          <cell r="F1630" t="str">
            <v>17-300-057</v>
          </cell>
        </row>
        <row r="1631">
          <cell r="F1631" t="str">
            <v>17-300-058</v>
          </cell>
        </row>
        <row r="1632">
          <cell r="F1632" t="str">
            <v>17-300-059</v>
          </cell>
        </row>
        <row r="1633">
          <cell r="F1633" t="str">
            <v>17-300-060</v>
          </cell>
        </row>
        <row r="1634">
          <cell r="F1634" t="str">
            <v>17-300-061</v>
          </cell>
        </row>
        <row r="1635">
          <cell r="F1635" t="str">
            <v>17-301-001</v>
          </cell>
        </row>
        <row r="1636">
          <cell r="F1636" t="str">
            <v>17-301-002</v>
          </cell>
        </row>
        <row r="1637">
          <cell r="F1637" t="str">
            <v>17-302-001</v>
          </cell>
        </row>
        <row r="1638">
          <cell r="F1638" t="str">
            <v>17-302-002</v>
          </cell>
        </row>
        <row r="1639">
          <cell r="F1639" t="str">
            <v>17-303-001</v>
          </cell>
        </row>
        <row r="1640">
          <cell r="F1640" t="str">
            <v>17-303-002</v>
          </cell>
        </row>
        <row r="1641">
          <cell r="F1641" t="str">
            <v>17-303-003</v>
          </cell>
        </row>
        <row r="1642">
          <cell r="F1642" t="str">
            <v>17-303-004</v>
          </cell>
        </row>
        <row r="1643">
          <cell r="F1643" t="str">
            <v>17-304-001</v>
          </cell>
        </row>
        <row r="1644">
          <cell r="F1644" t="str">
            <v>17-305-001</v>
          </cell>
        </row>
        <row r="1645">
          <cell r="F1645" t="str">
            <v>17-305-002</v>
          </cell>
        </row>
        <row r="1646">
          <cell r="F1646" t="str">
            <v>17-306-001</v>
          </cell>
        </row>
        <row r="1647">
          <cell r="F1647" t="str">
            <v>17-306-002</v>
          </cell>
        </row>
        <row r="1648">
          <cell r="F1648" t="str">
            <v>17-307-001</v>
          </cell>
        </row>
        <row r="1649">
          <cell r="F1649" t="str">
            <v>17-308-001</v>
          </cell>
        </row>
        <row r="1650">
          <cell r="F1650" t="str">
            <v>17-308-002</v>
          </cell>
        </row>
        <row r="1651">
          <cell r="F1651" t="str">
            <v>17-308-003</v>
          </cell>
        </row>
        <row r="1652">
          <cell r="F1652" t="str">
            <v>17-309-001</v>
          </cell>
        </row>
        <row r="1653">
          <cell r="F1653" t="str">
            <v>17-309-002</v>
          </cell>
        </row>
        <row r="1654">
          <cell r="F1654" t="str">
            <v>17-309-003</v>
          </cell>
        </row>
        <row r="1655">
          <cell r="F1655" t="str">
            <v>17-310-001</v>
          </cell>
        </row>
        <row r="1656">
          <cell r="F1656" t="str">
            <v>17-310-002</v>
          </cell>
        </row>
        <row r="1657">
          <cell r="F1657" t="str">
            <v>17-311-001</v>
          </cell>
        </row>
        <row r="1658">
          <cell r="F1658" t="str">
            <v>17-311-002</v>
          </cell>
        </row>
        <row r="1659">
          <cell r="F1659" t="str">
            <v>17-311-003</v>
          </cell>
        </row>
        <row r="1660">
          <cell r="F1660" t="str">
            <v>17-312-001</v>
          </cell>
        </row>
        <row r="1661">
          <cell r="F1661" t="str">
            <v>17-313-001</v>
          </cell>
        </row>
        <row r="1662">
          <cell r="F1662" t="str">
            <v>17-314-001</v>
          </cell>
        </row>
        <row r="1663">
          <cell r="F1663" t="str">
            <v>17-314-002</v>
          </cell>
        </row>
        <row r="1664">
          <cell r="F1664" t="str">
            <v>17-315-001</v>
          </cell>
        </row>
        <row r="1665">
          <cell r="F1665" t="str">
            <v>17-316-001</v>
          </cell>
        </row>
        <row r="1666">
          <cell r="F1666" t="str">
            <v>17-317-001</v>
          </cell>
        </row>
        <row r="1667">
          <cell r="F1667" t="str">
            <v>17-318-001</v>
          </cell>
        </row>
        <row r="1668">
          <cell r="F1668" t="str">
            <v>17-319-001</v>
          </cell>
        </row>
        <row r="1669">
          <cell r="F1669" t="str">
            <v>17-319-002</v>
          </cell>
        </row>
        <row r="1670">
          <cell r="F1670" t="str">
            <v>17-320-001</v>
          </cell>
        </row>
        <row r="1671">
          <cell r="F1671" t="str">
            <v>17-321-001</v>
          </cell>
        </row>
        <row r="1672">
          <cell r="F1672" t="str">
            <v>17-322-001</v>
          </cell>
        </row>
        <row r="1673">
          <cell r="F1673" t="str">
            <v>17-322-002</v>
          </cell>
        </row>
        <row r="1674">
          <cell r="F1674" t="str">
            <v>17-323-001</v>
          </cell>
        </row>
        <row r="1675">
          <cell r="F1675" t="str">
            <v>17-324-001</v>
          </cell>
        </row>
        <row r="1676">
          <cell r="F1676" t="str">
            <v>17-325-001</v>
          </cell>
        </row>
        <row r="1677">
          <cell r="F1677" t="str">
            <v>17-326-001</v>
          </cell>
        </row>
        <row r="1678">
          <cell r="F1678" t="str">
            <v>17-326-002</v>
          </cell>
        </row>
        <row r="1679">
          <cell r="F1679" t="str">
            <v>17-326-003</v>
          </cell>
        </row>
        <row r="1680">
          <cell r="F1680" t="str">
            <v>17-326-004</v>
          </cell>
        </row>
        <row r="1681">
          <cell r="F1681" t="str">
            <v>17-326-005</v>
          </cell>
        </row>
        <row r="1682">
          <cell r="F1682" t="str">
            <v>17-326-011</v>
          </cell>
        </row>
        <row r="1683">
          <cell r="F1683" t="str">
            <v>17-326-012</v>
          </cell>
        </row>
        <row r="1684">
          <cell r="F1684" t="str">
            <v>17-327-001</v>
          </cell>
        </row>
        <row r="1685">
          <cell r="F1685" t="str">
            <v>17-327-002</v>
          </cell>
        </row>
        <row r="1686">
          <cell r="F1686" t="str">
            <v>17-328-001</v>
          </cell>
        </row>
        <row r="1687">
          <cell r="F1687" t="str">
            <v>17-328-002</v>
          </cell>
        </row>
        <row r="1688">
          <cell r="F1688" t="str">
            <v>17-329-001</v>
          </cell>
        </row>
        <row r="1689">
          <cell r="F1689" t="str">
            <v>17-330-001</v>
          </cell>
        </row>
        <row r="1690">
          <cell r="F1690" t="str">
            <v>17-331-001</v>
          </cell>
        </row>
        <row r="1691">
          <cell r="F1691" t="str">
            <v>17-331-002</v>
          </cell>
        </row>
        <row r="1692">
          <cell r="F1692" t="str">
            <v>17-331-003</v>
          </cell>
        </row>
        <row r="1693">
          <cell r="F1693" t="str">
            <v>17-331-004</v>
          </cell>
        </row>
        <row r="1694">
          <cell r="F1694" t="str">
            <v>17-331-005</v>
          </cell>
        </row>
        <row r="1695">
          <cell r="F1695" t="str">
            <v>17-331-006</v>
          </cell>
        </row>
        <row r="1696">
          <cell r="F1696" t="str">
            <v>17-331-007</v>
          </cell>
        </row>
        <row r="1697">
          <cell r="F1697" t="str">
            <v>17-331-008</v>
          </cell>
        </row>
        <row r="1698">
          <cell r="F1698" t="str">
            <v>17-332-001</v>
          </cell>
        </row>
        <row r="1699">
          <cell r="F1699" t="str">
            <v>17-332-002</v>
          </cell>
        </row>
        <row r="1700">
          <cell r="F1700" t="str">
            <v>17-332-003</v>
          </cell>
        </row>
        <row r="1701">
          <cell r="F1701" t="str">
            <v>17-332-004</v>
          </cell>
        </row>
        <row r="1702">
          <cell r="F1702" t="str">
            <v>17-332-005</v>
          </cell>
        </row>
        <row r="1703">
          <cell r="F1703" t="str">
            <v>17-333-001</v>
          </cell>
        </row>
        <row r="1704">
          <cell r="F1704" t="str">
            <v>17-334-001</v>
          </cell>
        </row>
        <row r="1705">
          <cell r="F1705" t="str">
            <v>17-334-002</v>
          </cell>
        </row>
        <row r="1706">
          <cell r="F1706" t="str">
            <v>17-335-001</v>
          </cell>
        </row>
        <row r="1707">
          <cell r="F1707" t="str">
            <v>17-335-002</v>
          </cell>
        </row>
        <row r="1708">
          <cell r="F1708" t="str">
            <v>17-336-001</v>
          </cell>
        </row>
        <row r="1709">
          <cell r="F1709" t="str">
            <v>17-337-001</v>
          </cell>
        </row>
        <row r="1710">
          <cell r="F1710" t="str">
            <v>17-338-001</v>
          </cell>
        </row>
        <row r="1711">
          <cell r="F1711" t="str">
            <v>17-338-002</v>
          </cell>
        </row>
        <row r="1712">
          <cell r="F1712" t="str">
            <v>17-339-001</v>
          </cell>
        </row>
        <row r="1713">
          <cell r="F1713" t="str">
            <v>17-340-001</v>
          </cell>
        </row>
        <row r="1714">
          <cell r="F1714" t="str">
            <v>17-341-001</v>
          </cell>
        </row>
        <row r="1715">
          <cell r="F1715" t="str">
            <v>17-342-001</v>
          </cell>
        </row>
        <row r="1716">
          <cell r="F1716" t="str">
            <v>17-343-001</v>
          </cell>
        </row>
        <row r="1717">
          <cell r="F1717" t="str">
            <v>17-343-002</v>
          </cell>
        </row>
        <row r="1718">
          <cell r="F1718" t="str">
            <v>17-344-001</v>
          </cell>
        </row>
        <row r="1719">
          <cell r="F1719" t="str">
            <v>17-345-001</v>
          </cell>
        </row>
        <row r="1720">
          <cell r="F1720" t="str">
            <v>17-345-002</v>
          </cell>
        </row>
        <row r="1721">
          <cell r="F1721" t="str">
            <v>17-345-005</v>
          </cell>
        </row>
        <row r="1722">
          <cell r="F1722" t="str">
            <v>17-346-001</v>
          </cell>
        </row>
        <row r="1723">
          <cell r="F1723" t="str">
            <v>17-346-002</v>
          </cell>
        </row>
        <row r="1724">
          <cell r="F1724" t="str">
            <v>17-346-003</v>
          </cell>
        </row>
        <row r="1725">
          <cell r="F1725" t="str">
            <v>17-347-001</v>
          </cell>
        </row>
        <row r="1726">
          <cell r="F1726" t="str">
            <v>17-348-001</v>
          </cell>
        </row>
        <row r="1727">
          <cell r="F1727" t="str">
            <v>17-348-002</v>
          </cell>
        </row>
        <row r="1728">
          <cell r="F1728" t="str">
            <v>17-348-003</v>
          </cell>
        </row>
        <row r="1729">
          <cell r="F1729" t="str">
            <v>17-348-004</v>
          </cell>
        </row>
        <row r="1730">
          <cell r="F1730" t="str">
            <v>17-348-005</v>
          </cell>
        </row>
        <row r="1731">
          <cell r="F1731" t="str">
            <v>17-349-001</v>
          </cell>
        </row>
        <row r="1732">
          <cell r="F1732" t="str">
            <v>17-349-002</v>
          </cell>
        </row>
        <row r="1733">
          <cell r="F1733" t="str">
            <v>17-350-001</v>
          </cell>
        </row>
        <row r="1734">
          <cell r="F1734" t="str">
            <v>17-351-001</v>
          </cell>
        </row>
        <row r="1735">
          <cell r="F1735" t="str">
            <v>17-352-001</v>
          </cell>
        </row>
        <row r="1736">
          <cell r="F1736" t="str">
            <v>17-353-001</v>
          </cell>
        </row>
        <row r="1737">
          <cell r="F1737" t="str">
            <v>17-354-001</v>
          </cell>
        </row>
        <row r="1738">
          <cell r="F1738" t="str">
            <v>17-354-002</v>
          </cell>
        </row>
        <row r="1739">
          <cell r="F1739" t="str">
            <v>17-354-003</v>
          </cell>
        </row>
        <row r="1740">
          <cell r="F1740" t="str">
            <v>17-354-004</v>
          </cell>
        </row>
        <row r="1741">
          <cell r="F1741" t="str">
            <v>17-354-005</v>
          </cell>
        </row>
        <row r="1742">
          <cell r="F1742" t="str">
            <v>17-355-001</v>
          </cell>
        </row>
        <row r="1743">
          <cell r="F1743" t="str">
            <v>17-356-001</v>
          </cell>
        </row>
        <row r="1744">
          <cell r="F1744" t="str">
            <v>17-356-002</v>
          </cell>
        </row>
        <row r="1745">
          <cell r="F1745" t="str">
            <v>17-357-001</v>
          </cell>
        </row>
        <row r="1746">
          <cell r="F1746" t="str">
            <v>17-357-002</v>
          </cell>
        </row>
        <row r="1747">
          <cell r="F1747" t="str">
            <v>17-358-001</v>
          </cell>
        </row>
        <row r="1748">
          <cell r="F1748" t="str">
            <v>17-358-002</v>
          </cell>
        </row>
        <row r="1749">
          <cell r="F1749" t="str">
            <v>17-358-003</v>
          </cell>
        </row>
        <row r="1750">
          <cell r="F1750" t="str">
            <v>17-358-004</v>
          </cell>
        </row>
        <row r="1751">
          <cell r="F1751" t="str">
            <v>17-358-005</v>
          </cell>
        </row>
        <row r="1752">
          <cell r="F1752" t="str">
            <v>17-358-006</v>
          </cell>
        </row>
        <row r="1753">
          <cell r="F1753" t="str">
            <v>17-358-007</v>
          </cell>
        </row>
        <row r="1754">
          <cell r="F1754" t="str">
            <v>17-358-008</v>
          </cell>
        </row>
        <row r="1755">
          <cell r="F1755" t="str">
            <v>17-358-009</v>
          </cell>
        </row>
        <row r="1756">
          <cell r="F1756" t="str">
            <v>17-358-010</v>
          </cell>
        </row>
        <row r="1757">
          <cell r="F1757" t="str">
            <v>17-358-011</v>
          </cell>
        </row>
        <row r="1758">
          <cell r="F1758" t="str">
            <v>17-358-012</v>
          </cell>
        </row>
        <row r="1759">
          <cell r="F1759" t="str">
            <v>17-358-013</v>
          </cell>
        </row>
        <row r="1760">
          <cell r="F1760" t="str">
            <v>17-358-022</v>
          </cell>
        </row>
        <row r="1761">
          <cell r="F1761" t="str">
            <v>17-359-001</v>
          </cell>
        </row>
        <row r="1762">
          <cell r="F1762" t="str">
            <v>17-359-002</v>
          </cell>
        </row>
        <row r="1763">
          <cell r="F1763" t="str">
            <v>17-360-001</v>
          </cell>
        </row>
        <row r="1764">
          <cell r="F1764" t="str">
            <v>17-360-002</v>
          </cell>
        </row>
        <row r="1765">
          <cell r="F1765" t="str">
            <v>17-360-003</v>
          </cell>
        </row>
        <row r="1766">
          <cell r="F1766" t="str">
            <v>17-361-001</v>
          </cell>
        </row>
        <row r="1767">
          <cell r="F1767" t="str">
            <v>17-362-001</v>
          </cell>
        </row>
        <row r="1768">
          <cell r="F1768" t="str">
            <v>17-362-002</v>
          </cell>
        </row>
        <row r="1769">
          <cell r="F1769" t="str">
            <v>17-363-001</v>
          </cell>
        </row>
        <row r="1770">
          <cell r="F1770" t="str">
            <v>17-364-001</v>
          </cell>
        </row>
        <row r="1771">
          <cell r="F1771" t="str">
            <v>17-365-001</v>
          </cell>
        </row>
        <row r="1772">
          <cell r="F1772" t="str">
            <v>17-365-002</v>
          </cell>
        </row>
        <row r="1773">
          <cell r="F1773" t="str">
            <v>17-366-001</v>
          </cell>
        </row>
        <row r="1774">
          <cell r="F1774" t="str">
            <v>17-366-002</v>
          </cell>
        </row>
        <row r="1775">
          <cell r="F1775" t="str">
            <v>17-367-001</v>
          </cell>
        </row>
        <row r="1776">
          <cell r="F1776" t="str">
            <v>17-368-001</v>
          </cell>
        </row>
        <row r="1777">
          <cell r="F1777" t="str">
            <v>17-368-002</v>
          </cell>
        </row>
        <row r="1778">
          <cell r="F1778" t="str">
            <v>17-369-001</v>
          </cell>
        </row>
        <row r="1779">
          <cell r="F1779" t="str">
            <v>17-370-001</v>
          </cell>
        </row>
        <row r="1780">
          <cell r="F1780" t="str">
            <v>17-370-002</v>
          </cell>
        </row>
        <row r="1781">
          <cell r="F1781" t="str">
            <v>17-370-003</v>
          </cell>
        </row>
        <row r="1782">
          <cell r="F1782" t="str">
            <v>17-370-004</v>
          </cell>
        </row>
        <row r="1783">
          <cell r="F1783" t="str">
            <v>17-370-005</v>
          </cell>
        </row>
        <row r="1784">
          <cell r="F1784" t="str">
            <v>17-370-006</v>
          </cell>
        </row>
        <row r="1785">
          <cell r="F1785" t="str">
            <v>17-370-007</v>
          </cell>
        </row>
        <row r="1786">
          <cell r="F1786" t="str">
            <v>17-370-008</v>
          </cell>
        </row>
        <row r="1787">
          <cell r="F1787" t="str">
            <v>17-371-001</v>
          </cell>
        </row>
        <row r="1788">
          <cell r="F1788" t="str">
            <v>17-371-002</v>
          </cell>
        </row>
        <row r="1789">
          <cell r="F1789" t="str">
            <v>17-371-003</v>
          </cell>
        </row>
        <row r="1790">
          <cell r="F1790" t="str">
            <v>17-371-004</v>
          </cell>
        </row>
        <row r="1791">
          <cell r="F1791" t="str">
            <v>17-371-005</v>
          </cell>
        </row>
        <row r="1792">
          <cell r="F1792" t="str">
            <v>17-371-006</v>
          </cell>
        </row>
        <row r="1793">
          <cell r="F1793" t="str">
            <v>17-371-007</v>
          </cell>
        </row>
        <row r="1794">
          <cell r="F1794" t="str">
            <v>17-371-008</v>
          </cell>
        </row>
        <row r="1795">
          <cell r="F1795" t="str">
            <v>17-371-009</v>
          </cell>
        </row>
        <row r="1796">
          <cell r="F1796" t="str">
            <v>17-372-001</v>
          </cell>
        </row>
        <row r="1797">
          <cell r="F1797" t="str">
            <v>17-373-001</v>
          </cell>
        </row>
        <row r="1798">
          <cell r="F1798" t="str">
            <v>17-373-002</v>
          </cell>
        </row>
        <row r="1799">
          <cell r="F1799" t="str">
            <v>17-374-001</v>
          </cell>
        </row>
        <row r="1800">
          <cell r="F1800" t="str">
            <v>17-374-002</v>
          </cell>
        </row>
        <row r="1801">
          <cell r="F1801" t="str">
            <v>17-375-001</v>
          </cell>
        </row>
        <row r="1802">
          <cell r="F1802" t="str">
            <v>17-376-001</v>
          </cell>
        </row>
        <row r="1803">
          <cell r="F1803" t="str">
            <v>17-376-002</v>
          </cell>
        </row>
        <row r="1804">
          <cell r="F1804" t="str">
            <v>17-377-001</v>
          </cell>
        </row>
        <row r="1805">
          <cell r="F1805" t="str">
            <v>17-378-001</v>
          </cell>
        </row>
        <row r="1806">
          <cell r="F1806" t="str">
            <v>17-379-001</v>
          </cell>
        </row>
        <row r="1807">
          <cell r="F1807" t="str">
            <v>17-380-001</v>
          </cell>
        </row>
        <row r="1808">
          <cell r="F1808" t="str">
            <v>17-381-001</v>
          </cell>
        </row>
        <row r="1809">
          <cell r="F1809" t="str">
            <v>17-382-001</v>
          </cell>
        </row>
        <row r="1810">
          <cell r="F1810" t="str">
            <v>17-382-002</v>
          </cell>
        </row>
        <row r="1811">
          <cell r="F1811" t="str">
            <v>17-382-003</v>
          </cell>
        </row>
        <row r="1812">
          <cell r="F1812" t="str">
            <v>17-383-001</v>
          </cell>
        </row>
        <row r="1813">
          <cell r="F1813" t="str">
            <v>17-384-001</v>
          </cell>
        </row>
        <row r="1814">
          <cell r="F1814" t="str">
            <v>17-385-001</v>
          </cell>
        </row>
        <row r="1815">
          <cell r="F1815" t="str">
            <v>17-385-002</v>
          </cell>
        </row>
        <row r="1816">
          <cell r="F1816" t="str">
            <v>17-385-003</v>
          </cell>
        </row>
        <row r="1817">
          <cell r="F1817" t="str">
            <v>17-385-004</v>
          </cell>
        </row>
        <row r="1818">
          <cell r="F1818" t="str">
            <v>17-385-005</v>
          </cell>
        </row>
        <row r="1819">
          <cell r="F1819" t="str">
            <v>17-386-001</v>
          </cell>
        </row>
        <row r="1820">
          <cell r="F1820" t="str">
            <v>17-386-002</v>
          </cell>
        </row>
        <row r="1821">
          <cell r="F1821" t="str">
            <v>17-387-001</v>
          </cell>
        </row>
        <row r="1822">
          <cell r="F1822" t="str">
            <v>17-388-001</v>
          </cell>
        </row>
        <row r="1823">
          <cell r="F1823" t="str">
            <v>17-389-001</v>
          </cell>
        </row>
        <row r="1824">
          <cell r="F1824" t="str">
            <v>17-390-001</v>
          </cell>
        </row>
        <row r="1825">
          <cell r="F1825" t="str">
            <v>17-390-002</v>
          </cell>
        </row>
        <row r="1826">
          <cell r="F1826" t="str">
            <v>17-391-001</v>
          </cell>
        </row>
        <row r="1827">
          <cell r="F1827" t="str">
            <v>17-391-002</v>
          </cell>
        </row>
        <row r="1828">
          <cell r="F1828" t="str">
            <v>17-391-003</v>
          </cell>
        </row>
        <row r="1829">
          <cell r="F1829" t="str">
            <v>17-392-001</v>
          </cell>
        </row>
        <row r="1830">
          <cell r="F1830" t="str">
            <v>17-392-002</v>
          </cell>
        </row>
        <row r="1831">
          <cell r="F1831" t="str">
            <v>17-393-001</v>
          </cell>
        </row>
        <row r="1832">
          <cell r="F1832" t="str">
            <v>17-394-001</v>
          </cell>
        </row>
        <row r="1833">
          <cell r="F1833" t="str">
            <v>17-394-002</v>
          </cell>
        </row>
        <row r="1834">
          <cell r="F1834" t="str">
            <v>17-395-001</v>
          </cell>
        </row>
        <row r="1835">
          <cell r="F1835" t="str">
            <v>17-396-001</v>
          </cell>
        </row>
        <row r="1836">
          <cell r="F1836" t="str">
            <v>17-397-001</v>
          </cell>
        </row>
        <row r="1837">
          <cell r="F1837" t="str">
            <v>17-397-002</v>
          </cell>
        </row>
        <row r="1838">
          <cell r="F1838" t="str">
            <v>17-397-003</v>
          </cell>
        </row>
        <row r="1839">
          <cell r="F1839" t="str">
            <v>17-397-004</v>
          </cell>
        </row>
        <row r="1840">
          <cell r="F1840" t="str">
            <v>17-397-005</v>
          </cell>
        </row>
        <row r="1841">
          <cell r="F1841" t="str">
            <v>17-397-006</v>
          </cell>
        </row>
        <row r="1842">
          <cell r="F1842" t="str">
            <v>17-397-007</v>
          </cell>
        </row>
        <row r="1843">
          <cell r="F1843" t="str">
            <v>17-397-008</v>
          </cell>
        </row>
        <row r="1844">
          <cell r="F1844" t="str">
            <v>17-397-009</v>
          </cell>
        </row>
        <row r="1845">
          <cell r="F1845" t="str">
            <v>17-397-010</v>
          </cell>
        </row>
        <row r="1846">
          <cell r="F1846" t="str">
            <v>17-397-011</v>
          </cell>
        </row>
        <row r="1847">
          <cell r="F1847" t="str">
            <v>17-397-012</v>
          </cell>
        </row>
        <row r="1848">
          <cell r="F1848" t="str">
            <v>17-397-013</v>
          </cell>
        </row>
        <row r="1849">
          <cell r="F1849" t="str">
            <v>17-397-014</v>
          </cell>
        </row>
        <row r="1850">
          <cell r="F1850" t="str">
            <v>17-397-015</v>
          </cell>
        </row>
        <row r="1851">
          <cell r="F1851" t="str">
            <v>17-397-016</v>
          </cell>
        </row>
        <row r="1852">
          <cell r="F1852" t="str">
            <v>17-398-001</v>
          </cell>
        </row>
        <row r="1853">
          <cell r="F1853" t="str">
            <v>17-399-001</v>
          </cell>
        </row>
        <row r="1854">
          <cell r="F1854" t="str">
            <v>17-399-002</v>
          </cell>
        </row>
        <row r="1855">
          <cell r="F1855" t="str">
            <v>17-399-003</v>
          </cell>
        </row>
        <row r="1856">
          <cell r="F1856" t="str">
            <v>17-399-004</v>
          </cell>
        </row>
        <row r="1857">
          <cell r="F1857" t="str">
            <v>17-399-005</v>
          </cell>
        </row>
        <row r="1858">
          <cell r="F1858" t="str">
            <v>17-400-001</v>
          </cell>
        </row>
        <row r="1859">
          <cell r="F1859" t="str">
            <v>17-401-001</v>
          </cell>
        </row>
        <row r="1860">
          <cell r="F1860" t="str">
            <v>17-401-002</v>
          </cell>
        </row>
        <row r="1861">
          <cell r="F1861" t="str">
            <v>17-402-001</v>
          </cell>
        </row>
        <row r="1862">
          <cell r="F1862" t="str">
            <v>17-402-002</v>
          </cell>
        </row>
        <row r="1863">
          <cell r="F1863" t="str">
            <v>17-403-001</v>
          </cell>
        </row>
        <row r="1864">
          <cell r="F1864" t="str">
            <v>17-404-004</v>
          </cell>
        </row>
        <row r="1865">
          <cell r="F1865" t="str">
            <v>17-405-001</v>
          </cell>
        </row>
        <row r="1866">
          <cell r="F1866" t="str">
            <v>17-406-001</v>
          </cell>
        </row>
        <row r="1867">
          <cell r="F1867" t="str">
            <v>17-406-002</v>
          </cell>
        </row>
        <row r="1868">
          <cell r="F1868" t="str">
            <v>17-407-001</v>
          </cell>
        </row>
        <row r="1869">
          <cell r="F1869" t="str">
            <v>17-408-001</v>
          </cell>
        </row>
        <row r="1870">
          <cell r="F1870" t="str">
            <v>17-410-001</v>
          </cell>
        </row>
        <row r="1871">
          <cell r="F1871" t="str">
            <v>17-410-003</v>
          </cell>
        </row>
        <row r="1872">
          <cell r="F1872" t="str">
            <v>17-411-001</v>
          </cell>
        </row>
        <row r="1873">
          <cell r="F1873" t="str">
            <v>17-412-001</v>
          </cell>
        </row>
        <row r="1874">
          <cell r="F1874" t="str">
            <v>17-413-001</v>
          </cell>
        </row>
        <row r="1875">
          <cell r="F1875" t="str">
            <v>17-413-002</v>
          </cell>
        </row>
        <row r="1876">
          <cell r="F1876" t="str">
            <v>17-414-001</v>
          </cell>
        </row>
        <row r="1877">
          <cell r="F1877" t="str">
            <v>17-415-001</v>
          </cell>
        </row>
        <row r="1878">
          <cell r="F1878" t="str">
            <v>17-416-001</v>
          </cell>
        </row>
        <row r="1879">
          <cell r="F1879" t="str">
            <v>17-417-001</v>
          </cell>
        </row>
        <row r="1880">
          <cell r="F1880" t="str">
            <v>17-418-001</v>
          </cell>
        </row>
        <row r="1881">
          <cell r="F1881" t="str">
            <v>17-419-001</v>
          </cell>
        </row>
        <row r="1882">
          <cell r="F1882" t="str">
            <v>17-420-001</v>
          </cell>
        </row>
        <row r="1883">
          <cell r="F1883" t="str">
            <v>17-420-002</v>
          </cell>
        </row>
        <row r="1884">
          <cell r="F1884" t="str">
            <v>17-421-001</v>
          </cell>
        </row>
        <row r="1885">
          <cell r="F1885" t="str">
            <v>17-421-002</v>
          </cell>
        </row>
        <row r="1886">
          <cell r="F1886" t="str">
            <v>17-422-001</v>
          </cell>
        </row>
        <row r="1887">
          <cell r="F1887" t="str">
            <v>17-423-001</v>
          </cell>
        </row>
        <row r="1888">
          <cell r="F1888" t="str">
            <v>17-424-001</v>
          </cell>
        </row>
        <row r="1889">
          <cell r="F1889" t="str">
            <v>17-425-001</v>
          </cell>
        </row>
        <row r="1890">
          <cell r="F1890" t="str">
            <v>17-425-100</v>
          </cell>
        </row>
        <row r="1891">
          <cell r="F1891" t="str">
            <v>17-425-101</v>
          </cell>
        </row>
        <row r="1892">
          <cell r="F1892" t="str">
            <v>17-425-102</v>
          </cell>
        </row>
        <row r="1893">
          <cell r="F1893" t="str">
            <v>17-425-300</v>
          </cell>
        </row>
        <row r="1894">
          <cell r="F1894" t="str">
            <v>17-426-001</v>
          </cell>
        </row>
        <row r="1895">
          <cell r="F1895" t="str">
            <v>17-427-001</v>
          </cell>
        </row>
        <row r="1896">
          <cell r="F1896" t="str">
            <v>17-427-002</v>
          </cell>
        </row>
        <row r="1897">
          <cell r="F1897" t="str">
            <v>17-428-001</v>
          </cell>
        </row>
        <row r="1898">
          <cell r="F1898" t="str">
            <v>17-429-001</v>
          </cell>
        </row>
        <row r="1899">
          <cell r="F1899" t="str">
            <v>17-430-001</v>
          </cell>
        </row>
        <row r="1900">
          <cell r="F1900" t="str">
            <v>17-431-001</v>
          </cell>
        </row>
        <row r="1901">
          <cell r="F1901" t="str">
            <v>17-432-001</v>
          </cell>
        </row>
        <row r="1902">
          <cell r="F1902" t="str">
            <v>17-433-001</v>
          </cell>
        </row>
        <row r="1903">
          <cell r="F1903" t="str">
            <v>17-434-001</v>
          </cell>
        </row>
        <row r="1904">
          <cell r="F1904" t="str">
            <v>17-435-001</v>
          </cell>
        </row>
        <row r="1905">
          <cell r="F1905" t="str">
            <v>17-436-001</v>
          </cell>
        </row>
        <row r="1906">
          <cell r="F1906" t="str">
            <v>17-436-002</v>
          </cell>
        </row>
        <row r="1907">
          <cell r="F1907" t="str">
            <v>17-437-001</v>
          </cell>
        </row>
        <row r="1908">
          <cell r="F1908" t="str">
            <v>17-438-001</v>
          </cell>
        </row>
        <row r="1909">
          <cell r="F1909" t="str">
            <v>17-439-001</v>
          </cell>
        </row>
        <row r="1910">
          <cell r="F1910" t="str">
            <v>17-440-001</v>
          </cell>
        </row>
        <row r="1911">
          <cell r="F1911" t="str">
            <v>17-440-002</v>
          </cell>
        </row>
        <row r="1912">
          <cell r="F1912" t="str">
            <v>17-440-003</v>
          </cell>
        </row>
        <row r="1913">
          <cell r="F1913" t="str">
            <v>17-440-004</v>
          </cell>
        </row>
        <row r="1914">
          <cell r="F1914" t="str">
            <v>17-440-005</v>
          </cell>
        </row>
        <row r="1915">
          <cell r="F1915" t="str">
            <v>17-440-006</v>
          </cell>
        </row>
        <row r="1916">
          <cell r="F1916" t="str">
            <v>17-440-007</v>
          </cell>
        </row>
        <row r="1917">
          <cell r="F1917" t="str">
            <v>17-441-001</v>
          </cell>
        </row>
        <row r="1918">
          <cell r="F1918" t="str">
            <v>17-441-002</v>
          </cell>
        </row>
        <row r="1919">
          <cell r="F1919" t="str">
            <v>17-441-003</v>
          </cell>
        </row>
        <row r="1920">
          <cell r="F1920" t="str">
            <v>17-441-004</v>
          </cell>
        </row>
        <row r="1921">
          <cell r="F1921" t="str">
            <v>17-441-005</v>
          </cell>
        </row>
        <row r="1922">
          <cell r="F1922" t="str">
            <v>17-441-006</v>
          </cell>
        </row>
        <row r="1923">
          <cell r="F1923" t="str">
            <v>17-441-007</v>
          </cell>
        </row>
        <row r="1924">
          <cell r="F1924" t="str">
            <v>17-441-008</v>
          </cell>
        </row>
        <row r="1925">
          <cell r="F1925" t="str">
            <v>17-441-009</v>
          </cell>
        </row>
        <row r="1926">
          <cell r="F1926" t="str">
            <v>17-441-010</v>
          </cell>
        </row>
        <row r="1927">
          <cell r="F1927" t="str">
            <v>17-441-011</v>
          </cell>
        </row>
        <row r="1928">
          <cell r="F1928" t="str">
            <v>17-441-012</v>
          </cell>
        </row>
        <row r="1929">
          <cell r="F1929" t="str">
            <v>17-441-013</v>
          </cell>
        </row>
        <row r="1930">
          <cell r="F1930" t="str">
            <v>17-441-014</v>
          </cell>
        </row>
        <row r="1931">
          <cell r="F1931" t="str">
            <v>17-441-015</v>
          </cell>
        </row>
        <row r="1932">
          <cell r="F1932" t="str">
            <v>17-441-016</v>
          </cell>
        </row>
        <row r="1933">
          <cell r="F1933" t="str">
            <v>17-441-017</v>
          </cell>
        </row>
        <row r="1934">
          <cell r="F1934" t="str">
            <v>17-441-018</v>
          </cell>
        </row>
        <row r="1935">
          <cell r="F1935" t="str">
            <v>17-441-019</v>
          </cell>
        </row>
        <row r="1936">
          <cell r="F1936" t="str">
            <v>17-441-020</v>
          </cell>
        </row>
        <row r="1937">
          <cell r="F1937" t="str">
            <v>17-441-021</v>
          </cell>
        </row>
        <row r="1938">
          <cell r="F1938" t="str">
            <v>17-441-022</v>
          </cell>
        </row>
        <row r="1939">
          <cell r="F1939" t="str">
            <v>17-441-023</v>
          </cell>
        </row>
        <row r="1940">
          <cell r="F1940" t="str">
            <v>17-441-024</v>
          </cell>
        </row>
        <row r="1941">
          <cell r="F1941" t="str">
            <v>17-441-025</v>
          </cell>
        </row>
        <row r="1942">
          <cell r="F1942" t="str">
            <v>17-441-026</v>
          </cell>
        </row>
        <row r="1943">
          <cell r="F1943" t="str">
            <v>17-441-027</v>
          </cell>
        </row>
        <row r="1944">
          <cell r="F1944" t="str">
            <v>17-441-028</v>
          </cell>
        </row>
        <row r="1945">
          <cell r="F1945" t="str">
            <v>17-441-029</v>
          </cell>
        </row>
        <row r="1946">
          <cell r="F1946" t="str">
            <v>17-441-030</v>
          </cell>
        </row>
        <row r="1947">
          <cell r="F1947" t="str">
            <v>17-441-031</v>
          </cell>
        </row>
        <row r="1948">
          <cell r="F1948" t="str">
            <v>17-441-032</v>
          </cell>
        </row>
        <row r="1949">
          <cell r="F1949" t="str">
            <v>17-441-033</v>
          </cell>
        </row>
        <row r="1950">
          <cell r="F1950" t="str">
            <v>17-441-034</v>
          </cell>
        </row>
        <row r="1951">
          <cell r="F1951" t="str">
            <v>17-441-035</v>
          </cell>
        </row>
        <row r="1952">
          <cell r="F1952" t="str">
            <v>17-441-036</v>
          </cell>
        </row>
        <row r="1953">
          <cell r="F1953" t="str">
            <v>17-441-037</v>
          </cell>
        </row>
        <row r="1954">
          <cell r="F1954" t="str">
            <v>17-441-040</v>
          </cell>
        </row>
        <row r="1955">
          <cell r="F1955" t="str">
            <v>17-441-041</v>
          </cell>
        </row>
        <row r="1956">
          <cell r="F1956" t="str">
            <v>17-441-042</v>
          </cell>
        </row>
        <row r="1957">
          <cell r="F1957" t="str">
            <v>17-441-043</v>
          </cell>
        </row>
        <row r="1958">
          <cell r="F1958" t="str">
            <v>17-441-050</v>
          </cell>
        </row>
        <row r="1959">
          <cell r="F1959" t="str">
            <v>17-441-331</v>
          </cell>
        </row>
        <row r="1960">
          <cell r="F1960" t="str">
            <v>17-442-001</v>
          </cell>
        </row>
        <row r="1961">
          <cell r="F1961" t="str">
            <v>17-442-002</v>
          </cell>
        </row>
        <row r="1962">
          <cell r="F1962" t="str">
            <v>17-442-003</v>
          </cell>
        </row>
        <row r="1963">
          <cell r="F1963" t="str">
            <v>17-442-004</v>
          </cell>
        </row>
        <row r="1964">
          <cell r="F1964" t="str">
            <v>17-442-005</v>
          </cell>
        </row>
        <row r="1965">
          <cell r="F1965" t="str">
            <v>17-442-006</v>
          </cell>
        </row>
        <row r="1966">
          <cell r="F1966" t="str">
            <v>17-442-007</v>
          </cell>
        </row>
        <row r="1967">
          <cell r="F1967" t="str">
            <v>17-442-008</v>
          </cell>
        </row>
        <row r="1968">
          <cell r="F1968" t="str">
            <v>17-442-009</v>
          </cell>
        </row>
        <row r="1969">
          <cell r="F1969" t="str">
            <v>17-442-010</v>
          </cell>
        </row>
        <row r="1970">
          <cell r="F1970" t="str">
            <v>17-442-011</v>
          </cell>
        </row>
        <row r="1971">
          <cell r="F1971" t="str">
            <v>17-442-012</v>
          </cell>
        </row>
        <row r="1972">
          <cell r="F1972" t="str">
            <v>17-442-013</v>
          </cell>
        </row>
        <row r="1973">
          <cell r="F1973" t="str">
            <v>17-442-014</v>
          </cell>
        </row>
        <row r="1974">
          <cell r="F1974" t="str">
            <v>17-442-015</v>
          </cell>
        </row>
        <row r="1975">
          <cell r="F1975" t="str">
            <v>17-443-001</v>
          </cell>
        </row>
        <row r="1976">
          <cell r="F1976" t="str">
            <v>17-444-001</v>
          </cell>
        </row>
        <row r="1977">
          <cell r="F1977" t="str">
            <v>17-445-001</v>
          </cell>
        </row>
        <row r="1978">
          <cell r="F1978" t="str">
            <v>17-446-001</v>
          </cell>
        </row>
        <row r="1979">
          <cell r="F1979" t="str">
            <v>17-447-001</v>
          </cell>
        </row>
        <row r="1980">
          <cell r="F1980" t="str">
            <v>17-448-001</v>
          </cell>
        </row>
        <row r="1981">
          <cell r="F1981" t="str">
            <v>17-449-001</v>
          </cell>
        </row>
        <row r="1982">
          <cell r="F1982" t="str">
            <v>17-450-001</v>
          </cell>
        </row>
        <row r="1983">
          <cell r="F1983" t="str">
            <v>17-451-001</v>
          </cell>
        </row>
        <row r="1984">
          <cell r="F1984" t="str">
            <v>17-451-002</v>
          </cell>
        </row>
        <row r="1985">
          <cell r="F1985" t="str">
            <v>17-451-003</v>
          </cell>
        </row>
        <row r="1986">
          <cell r="F1986" t="str">
            <v>17-451-004</v>
          </cell>
        </row>
        <row r="1987">
          <cell r="F1987" t="str">
            <v>17-451-005</v>
          </cell>
        </row>
        <row r="1988">
          <cell r="F1988" t="str">
            <v>17-451-006</v>
          </cell>
        </row>
        <row r="1989">
          <cell r="F1989" t="str">
            <v>17-451-007</v>
          </cell>
        </row>
        <row r="1990">
          <cell r="F1990" t="str">
            <v>17-451-008</v>
          </cell>
        </row>
        <row r="1991">
          <cell r="F1991" t="str">
            <v>17-451-009</v>
          </cell>
        </row>
        <row r="1992">
          <cell r="F1992" t="str">
            <v>17-451-010</v>
          </cell>
        </row>
        <row r="1993">
          <cell r="F1993" t="str">
            <v>17-451-011</v>
          </cell>
        </row>
        <row r="1994">
          <cell r="F1994" t="str">
            <v>17-451-012</v>
          </cell>
        </row>
        <row r="1995">
          <cell r="F1995" t="str">
            <v>17-451-013</v>
          </cell>
        </row>
        <row r="1996">
          <cell r="F1996" t="str">
            <v>17-451-014</v>
          </cell>
        </row>
        <row r="1997">
          <cell r="F1997" t="str">
            <v>17-451-200</v>
          </cell>
        </row>
        <row r="1998">
          <cell r="F1998" t="str">
            <v>17-452-001</v>
          </cell>
        </row>
        <row r="1999">
          <cell r="F1999" t="str">
            <v>17-452-002</v>
          </cell>
        </row>
        <row r="2000">
          <cell r="F2000" t="str">
            <v>17-452-003</v>
          </cell>
        </row>
        <row r="2001">
          <cell r="F2001" t="str">
            <v>17-453-001</v>
          </cell>
        </row>
        <row r="2002">
          <cell r="F2002" t="str">
            <v>17-454-001</v>
          </cell>
        </row>
        <row r="2003">
          <cell r="F2003" t="str">
            <v>17-455-001</v>
          </cell>
        </row>
        <row r="2004">
          <cell r="F2004" t="str">
            <v>17-456-001</v>
          </cell>
        </row>
        <row r="2005">
          <cell r="F2005" t="str">
            <v>17-456-002</v>
          </cell>
        </row>
        <row r="2006">
          <cell r="F2006" t="str">
            <v>17-456-003</v>
          </cell>
        </row>
        <row r="2007">
          <cell r="F2007" t="str">
            <v>17-456-004</v>
          </cell>
        </row>
        <row r="2008">
          <cell r="F2008" t="str">
            <v>17-456-005</v>
          </cell>
        </row>
        <row r="2009">
          <cell r="F2009" t="str">
            <v>17-456-006</v>
          </cell>
        </row>
        <row r="2010">
          <cell r="F2010" t="str">
            <v>17-456-007</v>
          </cell>
        </row>
        <row r="2011">
          <cell r="F2011" t="str">
            <v>17-456-008</v>
          </cell>
        </row>
        <row r="2012">
          <cell r="F2012" t="str">
            <v>17-456-009</v>
          </cell>
        </row>
        <row r="2013">
          <cell r="F2013" t="str">
            <v>17-456-010</v>
          </cell>
        </row>
        <row r="2014">
          <cell r="F2014" t="str">
            <v>17-456-011</v>
          </cell>
        </row>
        <row r="2015">
          <cell r="F2015" t="str">
            <v>17-456-012</v>
          </cell>
        </row>
        <row r="2016">
          <cell r="F2016" t="str">
            <v>17-456-013</v>
          </cell>
        </row>
        <row r="2017">
          <cell r="F2017" t="str">
            <v>17-456-014</v>
          </cell>
        </row>
        <row r="2018">
          <cell r="F2018" t="str">
            <v>17-456-015</v>
          </cell>
        </row>
        <row r="2019">
          <cell r="F2019" t="str">
            <v>17-456-016</v>
          </cell>
        </row>
        <row r="2020">
          <cell r="F2020" t="str">
            <v>17-456-017</v>
          </cell>
        </row>
        <row r="2021">
          <cell r="F2021" t="str">
            <v>17-456-018</v>
          </cell>
        </row>
        <row r="2022">
          <cell r="F2022" t="str">
            <v>17-456-019</v>
          </cell>
        </row>
        <row r="2023">
          <cell r="F2023" t="str">
            <v>17-456-020</v>
          </cell>
        </row>
        <row r="2024">
          <cell r="F2024" t="str">
            <v>17-456-021</v>
          </cell>
        </row>
        <row r="2025">
          <cell r="F2025" t="str">
            <v>17-456-022</v>
          </cell>
        </row>
        <row r="2026">
          <cell r="F2026" t="str">
            <v>17-456-023</v>
          </cell>
        </row>
        <row r="2027">
          <cell r="F2027" t="str">
            <v>17-456-024</v>
          </cell>
        </row>
        <row r="2028">
          <cell r="F2028" t="str">
            <v>17-456-025</v>
          </cell>
        </row>
        <row r="2029">
          <cell r="F2029" t="str">
            <v>17-456-026</v>
          </cell>
        </row>
        <row r="2030">
          <cell r="F2030" t="str">
            <v>17-456-027</v>
          </cell>
        </row>
        <row r="2031">
          <cell r="F2031" t="str">
            <v>17-456-028</v>
          </cell>
        </row>
        <row r="2032">
          <cell r="F2032" t="str">
            <v>17-456-029</v>
          </cell>
        </row>
        <row r="2033">
          <cell r="F2033" t="str">
            <v>17-456-030</v>
          </cell>
        </row>
        <row r="2034">
          <cell r="F2034" t="str">
            <v>17-456-031</v>
          </cell>
        </row>
        <row r="2035">
          <cell r="F2035" t="str">
            <v>17-456-032</v>
          </cell>
        </row>
        <row r="2036">
          <cell r="F2036" t="str">
            <v>17-456-033</v>
          </cell>
        </row>
        <row r="2037">
          <cell r="F2037" t="str">
            <v>17-456-104</v>
          </cell>
        </row>
        <row r="2038">
          <cell r="F2038" t="str">
            <v>17-457-001</v>
          </cell>
        </row>
        <row r="2039">
          <cell r="F2039" t="str">
            <v>17-457-002</v>
          </cell>
        </row>
        <row r="2040">
          <cell r="F2040" t="str">
            <v>17-457-003</v>
          </cell>
        </row>
        <row r="2041">
          <cell r="F2041" t="str">
            <v>17-457-004</v>
          </cell>
        </row>
        <row r="2042">
          <cell r="F2042" t="str">
            <v>17-457-005</v>
          </cell>
        </row>
        <row r="2043">
          <cell r="F2043" t="str">
            <v>17-457-006</v>
          </cell>
        </row>
        <row r="2044">
          <cell r="F2044" t="str">
            <v>17-457-007</v>
          </cell>
        </row>
        <row r="2045">
          <cell r="F2045" t="str">
            <v>17-457-008</v>
          </cell>
        </row>
        <row r="2046">
          <cell r="F2046" t="str">
            <v>17-458-001</v>
          </cell>
        </row>
        <row r="2047">
          <cell r="F2047" t="str">
            <v>17-458-002</v>
          </cell>
        </row>
        <row r="2048">
          <cell r="F2048" t="str">
            <v>17-458-003</v>
          </cell>
        </row>
        <row r="2049">
          <cell r="F2049" t="str">
            <v>17-458-004</v>
          </cell>
        </row>
        <row r="2050">
          <cell r="F2050" t="str">
            <v>17-458-005</v>
          </cell>
        </row>
        <row r="2051">
          <cell r="F2051" t="str">
            <v>17-458-006</v>
          </cell>
        </row>
        <row r="2052">
          <cell r="F2052" t="str">
            <v>17-458-007</v>
          </cell>
        </row>
        <row r="2053">
          <cell r="F2053" t="str">
            <v>17-458-008</v>
          </cell>
        </row>
        <row r="2054">
          <cell r="F2054" t="str">
            <v>17-458-009</v>
          </cell>
        </row>
        <row r="2055">
          <cell r="F2055" t="str">
            <v>17-458-010</v>
          </cell>
        </row>
        <row r="2056">
          <cell r="F2056" t="str">
            <v>17-458-011</v>
          </cell>
        </row>
        <row r="2057">
          <cell r="F2057" t="str">
            <v>17-458-012</v>
          </cell>
        </row>
        <row r="2058">
          <cell r="F2058" t="str">
            <v>17-459-001</v>
          </cell>
        </row>
        <row r="2059">
          <cell r="F2059" t="str">
            <v>17-459-002</v>
          </cell>
        </row>
        <row r="2060">
          <cell r="F2060" t="str">
            <v>17-459-003</v>
          </cell>
        </row>
        <row r="2061">
          <cell r="F2061" t="str">
            <v>17-459-004</v>
          </cell>
        </row>
        <row r="2062">
          <cell r="F2062" t="str">
            <v>17-459-005</v>
          </cell>
        </row>
        <row r="2063">
          <cell r="F2063" t="str">
            <v>17-459-006</v>
          </cell>
        </row>
        <row r="2064">
          <cell r="F2064" t="str">
            <v>17-459-007</v>
          </cell>
        </row>
        <row r="2065">
          <cell r="F2065" t="str">
            <v>17-459-008</v>
          </cell>
        </row>
        <row r="2066">
          <cell r="F2066" t="str">
            <v>17-459-009</v>
          </cell>
        </row>
        <row r="2067">
          <cell r="F2067" t="str">
            <v>17-459-010</v>
          </cell>
        </row>
        <row r="2068">
          <cell r="F2068" t="str">
            <v>17-459-011</v>
          </cell>
        </row>
        <row r="2069">
          <cell r="F2069" t="str">
            <v>17-459-012</v>
          </cell>
        </row>
        <row r="2070">
          <cell r="F2070" t="str">
            <v>17-459-013</v>
          </cell>
        </row>
        <row r="2071">
          <cell r="F2071" t="str">
            <v>17-459-014</v>
          </cell>
        </row>
        <row r="2072">
          <cell r="F2072" t="str">
            <v>17-459-015</v>
          </cell>
        </row>
        <row r="2073">
          <cell r="F2073" t="str">
            <v>17-459-016</v>
          </cell>
        </row>
        <row r="2074">
          <cell r="F2074" t="str">
            <v>17-460-001</v>
          </cell>
        </row>
        <row r="2075">
          <cell r="F2075" t="str">
            <v>17-461-001</v>
          </cell>
        </row>
        <row r="2076">
          <cell r="F2076" t="str">
            <v>17-461-002</v>
          </cell>
        </row>
        <row r="2077">
          <cell r="F2077" t="str">
            <v>17-461-003</v>
          </cell>
        </row>
        <row r="2078">
          <cell r="F2078" t="str">
            <v>17-461-004</v>
          </cell>
        </row>
        <row r="2079">
          <cell r="F2079" t="str">
            <v>17-461-005</v>
          </cell>
        </row>
        <row r="2080">
          <cell r="F2080" t="str">
            <v>17-461-006</v>
          </cell>
        </row>
        <row r="2081">
          <cell r="F2081" t="str">
            <v>17-461-007</v>
          </cell>
        </row>
        <row r="2082">
          <cell r="F2082" t="str">
            <v>17-461-008</v>
          </cell>
        </row>
        <row r="2083">
          <cell r="F2083" t="str">
            <v>17-461-009</v>
          </cell>
        </row>
        <row r="2084">
          <cell r="F2084" t="str">
            <v>17-461-010</v>
          </cell>
        </row>
        <row r="2085">
          <cell r="F2085" t="str">
            <v>17-461-011</v>
          </cell>
        </row>
        <row r="2086">
          <cell r="F2086" t="str">
            <v>17-461-012</v>
          </cell>
        </row>
        <row r="2087">
          <cell r="F2087" t="str">
            <v>17-461-013</v>
          </cell>
        </row>
        <row r="2088">
          <cell r="F2088" t="str">
            <v>17-461-014</v>
          </cell>
        </row>
        <row r="2089">
          <cell r="F2089" t="str">
            <v>17-461-015</v>
          </cell>
        </row>
        <row r="2090">
          <cell r="F2090" t="str">
            <v>17-461-016</v>
          </cell>
        </row>
        <row r="2091">
          <cell r="F2091" t="str">
            <v>17-461-017</v>
          </cell>
        </row>
        <row r="2092">
          <cell r="F2092" t="str">
            <v>17-461-018</v>
          </cell>
        </row>
        <row r="2093">
          <cell r="F2093" t="str">
            <v>17-461-019</v>
          </cell>
        </row>
        <row r="2094">
          <cell r="F2094" t="str">
            <v>17-461-020</v>
          </cell>
        </row>
        <row r="2095">
          <cell r="F2095" t="str">
            <v>17-461-021</v>
          </cell>
        </row>
        <row r="2096">
          <cell r="F2096" t="str">
            <v>17-461-022</v>
          </cell>
        </row>
        <row r="2097">
          <cell r="F2097" t="str">
            <v>17-461-023</v>
          </cell>
        </row>
        <row r="2098">
          <cell r="F2098" t="str">
            <v>17-461-024</v>
          </cell>
        </row>
        <row r="2099">
          <cell r="F2099" t="str">
            <v>17-461-025</v>
          </cell>
        </row>
        <row r="2100">
          <cell r="F2100" t="str">
            <v>17-461-026</v>
          </cell>
        </row>
        <row r="2101">
          <cell r="F2101" t="str">
            <v>17-461-027</v>
          </cell>
        </row>
        <row r="2102">
          <cell r="F2102" t="str">
            <v>17-461-028</v>
          </cell>
        </row>
        <row r="2103">
          <cell r="F2103" t="str">
            <v>17-461-029</v>
          </cell>
        </row>
        <row r="2104">
          <cell r="F2104" t="str">
            <v>17-461-030</v>
          </cell>
        </row>
        <row r="2105">
          <cell r="F2105" t="str">
            <v>17-461-031</v>
          </cell>
        </row>
        <row r="2106">
          <cell r="F2106" t="str">
            <v>17-461-032</v>
          </cell>
        </row>
        <row r="2107">
          <cell r="F2107" t="str">
            <v>17-461-033</v>
          </cell>
        </row>
        <row r="2108">
          <cell r="F2108" t="str">
            <v>17-461-034</v>
          </cell>
        </row>
        <row r="2109">
          <cell r="F2109" t="str">
            <v>17-461-035</v>
          </cell>
        </row>
        <row r="2110">
          <cell r="F2110" t="str">
            <v>17-461-036</v>
          </cell>
        </row>
        <row r="2111">
          <cell r="F2111" t="str">
            <v>17-461-037</v>
          </cell>
        </row>
        <row r="2112">
          <cell r="F2112" t="str">
            <v>17-461-038</v>
          </cell>
        </row>
        <row r="2113">
          <cell r="F2113" t="str">
            <v>17-461-100</v>
          </cell>
        </row>
        <row r="2114">
          <cell r="F2114" t="str">
            <v>17-461-101</v>
          </cell>
        </row>
        <row r="2115">
          <cell r="F2115" t="str">
            <v>17-461-102</v>
          </cell>
        </row>
        <row r="2116">
          <cell r="F2116" t="str">
            <v>17-461-103</v>
          </cell>
        </row>
        <row r="2117">
          <cell r="F2117" t="str">
            <v>17-461-111</v>
          </cell>
        </row>
        <row r="2118">
          <cell r="F2118" t="str">
            <v>17-462-001</v>
          </cell>
        </row>
        <row r="2119">
          <cell r="F2119" t="str">
            <v>17-462-002</v>
          </cell>
        </row>
        <row r="2120">
          <cell r="F2120" t="str">
            <v>17-462-003</v>
          </cell>
        </row>
        <row r="2121">
          <cell r="F2121" t="str">
            <v>17-462-004</v>
          </cell>
        </row>
        <row r="2122">
          <cell r="F2122" t="str">
            <v>17-462-005</v>
          </cell>
        </row>
        <row r="2123">
          <cell r="F2123" t="str">
            <v>17-462-006</v>
          </cell>
        </row>
        <row r="2124">
          <cell r="F2124" t="str">
            <v>17-462-007</v>
          </cell>
        </row>
        <row r="2125">
          <cell r="F2125" t="str">
            <v>17-462-008</v>
          </cell>
        </row>
        <row r="2126">
          <cell r="F2126" t="str">
            <v>17-462-009</v>
          </cell>
        </row>
        <row r="2127">
          <cell r="F2127" t="str">
            <v>17-462-010</v>
          </cell>
        </row>
        <row r="2128">
          <cell r="F2128" t="str">
            <v>17-462-011</v>
          </cell>
        </row>
        <row r="2129">
          <cell r="F2129" t="str">
            <v>17-462-012</v>
          </cell>
        </row>
        <row r="2130">
          <cell r="F2130" t="str">
            <v>17-462-013</v>
          </cell>
        </row>
        <row r="2131">
          <cell r="F2131" t="str">
            <v>17-462-014</v>
          </cell>
        </row>
        <row r="2132">
          <cell r="F2132" t="str">
            <v>17-462-015</v>
          </cell>
        </row>
        <row r="2133">
          <cell r="F2133" t="str">
            <v>17-462-016</v>
          </cell>
        </row>
        <row r="2134">
          <cell r="F2134" t="str">
            <v>17-462-017</v>
          </cell>
        </row>
        <row r="2135">
          <cell r="F2135" t="str">
            <v>17-462-018</v>
          </cell>
        </row>
        <row r="2136">
          <cell r="F2136" t="str">
            <v>17-462-019</v>
          </cell>
        </row>
        <row r="2137">
          <cell r="F2137" t="str">
            <v>17-462-020</v>
          </cell>
        </row>
        <row r="2138">
          <cell r="F2138" t="str">
            <v>17-462-021</v>
          </cell>
        </row>
        <row r="2139">
          <cell r="F2139" t="str">
            <v>17-462-022</v>
          </cell>
        </row>
        <row r="2140">
          <cell r="F2140" t="str">
            <v>17-462-023</v>
          </cell>
        </row>
        <row r="2141">
          <cell r="F2141" t="str">
            <v>17-462-024</v>
          </cell>
        </row>
        <row r="2142">
          <cell r="F2142" t="str">
            <v>17-462-025</v>
          </cell>
        </row>
        <row r="2143">
          <cell r="F2143" t="str">
            <v>17-462-026</v>
          </cell>
        </row>
        <row r="2144">
          <cell r="F2144" t="str">
            <v>17-462-027</v>
          </cell>
        </row>
        <row r="2145">
          <cell r="F2145" t="str">
            <v>17-462-028</v>
          </cell>
        </row>
        <row r="2146">
          <cell r="F2146" t="str">
            <v>17-463-001</v>
          </cell>
        </row>
        <row r="2147">
          <cell r="F2147" t="str">
            <v>17-463-002</v>
          </cell>
        </row>
        <row r="2148">
          <cell r="F2148" t="str">
            <v>17-463-003</v>
          </cell>
        </row>
        <row r="2149">
          <cell r="F2149" t="str">
            <v>17-463-004</v>
          </cell>
        </row>
        <row r="2150">
          <cell r="F2150" t="str">
            <v>17-463-005</v>
          </cell>
        </row>
        <row r="2151">
          <cell r="F2151" t="str">
            <v>17-464-001</v>
          </cell>
        </row>
        <row r="2152">
          <cell r="F2152" t="str">
            <v>17-465-001</v>
          </cell>
        </row>
        <row r="2153">
          <cell r="F2153" t="str">
            <v>17-465-002</v>
          </cell>
        </row>
        <row r="2154">
          <cell r="F2154" t="str">
            <v>17-466-001</v>
          </cell>
        </row>
        <row r="2155">
          <cell r="F2155" t="str">
            <v>17-467-001</v>
          </cell>
        </row>
        <row r="2156">
          <cell r="F2156" t="str">
            <v>17-468-001</v>
          </cell>
        </row>
        <row r="2157">
          <cell r="F2157" t="str">
            <v>17-469-001</v>
          </cell>
        </row>
        <row r="2158">
          <cell r="F2158" t="str">
            <v>17-470-001</v>
          </cell>
        </row>
        <row r="2159">
          <cell r="F2159" t="str">
            <v>17-470-002</v>
          </cell>
        </row>
        <row r="2160">
          <cell r="F2160" t="str">
            <v>17-471-001</v>
          </cell>
        </row>
        <row r="2161">
          <cell r="F2161" t="str">
            <v>17-471-002</v>
          </cell>
        </row>
        <row r="2162">
          <cell r="F2162" t="str">
            <v>17-472-001</v>
          </cell>
        </row>
        <row r="2163">
          <cell r="F2163" t="str">
            <v>17-473-001</v>
          </cell>
        </row>
        <row r="2164">
          <cell r="F2164" t="str">
            <v>17-473-002</v>
          </cell>
        </row>
        <row r="2165">
          <cell r="F2165" t="str">
            <v>17-473-003</v>
          </cell>
        </row>
        <row r="2166">
          <cell r="F2166" t="str">
            <v>17-473-004</v>
          </cell>
        </row>
        <row r="2167">
          <cell r="F2167" t="str">
            <v>17-473-005</v>
          </cell>
        </row>
        <row r="2168">
          <cell r="F2168" t="str">
            <v>17-474-001</v>
          </cell>
        </row>
        <row r="2169">
          <cell r="F2169" t="str">
            <v>17-474-002</v>
          </cell>
        </row>
        <row r="2170">
          <cell r="F2170" t="str">
            <v>17-474-003</v>
          </cell>
        </row>
        <row r="2171">
          <cell r="F2171" t="str">
            <v>17-474-004</v>
          </cell>
        </row>
        <row r="2172">
          <cell r="F2172" t="str">
            <v>17-474-005</v>
          </cell>
        </row>
        <row r="2173">
          <cell r="F2173" t="str">
            <v>17-474-006</v>
          </cell>
        </row>
        <row r="2174">
          <cell r="F2174" t="str">
            <v>17-474-007</v>
          </cell>
        </row>
        <row r="2175">
          <cell r="F2175" t="str">
            <v>17-474-008</v>
          </cell>
        </row>
        <row r="2176">
          <cell r="F2176" t="str">
            <v>17-474-009</v>
          </cell>
        </row>
        <row r="2177">
          <cell r="F2177" t="str">
            <v>17-474-010</v>
          </cell>
        </row>
        <row r="2178">
          <cell r="F2178" t="str">
            <v>17-474-011</v>
          </cell>
        </row>
        <row r="2179">
          <cell r="F2179" t="str">
            <v>17-474-012</v>
          </cell>
        </row>
        <row r="2180">
          <cell r="F2180" t="str">
            <v>17-474-013</v>
          </cell>
        </row>
        <row r="2181">
          <cell r="F2181" t="str">
            <v>17-474-014</v>
          </cell>
        </row>
        <row r="2182">
          <cell r="F2182" t="str">
            <v>17-474-015</v>
          </cell>
        </row>
        <row r="2183">
          <cell r="F2183" t="str">
            <v>17-474-016</v>
          </cell>
        </row>
        <row r="2184">
          <cell r="F2184" t="str">
            <v>17-474-017</v>
          </cell>
        </row>
        <row r="2185">
          <cell r="F2185" t="str">
            <v>17-474-018</v>
          </cell>
        </row>
        <row r="2186">
          <cell r="F2186" t="str">
            <v>17-474-019</v>
          </cell>
        </row>
        <row r="2187">
          <cell r="F2187" t="str">
            <v>17-474-020</v>
          </cell>
        </row>
        <row r="2188">
          <cell r="F2188" t="str">
            <v>17-474-021</v>
          </cell>
        </row>
        <row r="2189">
          <cell r="F2189" t="str">
            <v>17-474-022</v>
          </cell>
        </row>
        <row r="2190">
          <cell r="F2190" t="str">
            <v>17-474-023</v>
          </cell>
        </row>
        <row r="2191">
          <cell r="F2191" t="str">
            <v>17-474-024</v>
          </cell>
        </row>
        <row r="2192">
          <cell r="F2192" t="str">
            <v>17-474-025</v>
          </cell>
        </row>
        <row r="2193">
          <cell r="F2193" t="str">
            <v>17-474-026</v>
          </cell>
        </row>
        <row r="2194">
          <cell r="F2194" t="str">
            <v>17-474-027</v>
          </cell>
        </row>
        <row r="2195">
          <cell r="F2195" t="str">
            <v>17-474-028</v>
          </cell>
        </row>
        <row r="2196">
          <cell r="F2196" t="str">
            <v>17-474-029</v>
          </cell>
        </row>
        <row r="2197">
          <cell r="F2197" t="str">
            <v>17-475-001</v>
          </cell>
        </row>
        <row r="2198">
          <cell r="F2198" t="str">
            <v>17-475-002</v>
          </cell>
        </row>
        <row r="2199">
          <cell r="F2199" t="str">
            <v>17-475-003</v>
          </cell>
        </row>
        <row r="2200">
          <cell r="F2200" t="str">
            <v>17-476-001</v>
          </cell>
        </row>
        <row r="2201">
          <cell r="F2201" t="str">
            <v>17-476-002</v>
          </cell>
        </row>
        <row r="2202">
          <cell r="F2202" t="str">
            <v>17-476-003</v>
          </cell>
        </row>
        <row r="2203">
          <cell r="F2203" t="str">
            <v>17-476-004</v>
          </cell>
        </row>
        <row r="2204">
          <cell r="F2204" t="str">
            <v>17-476-005</v>
          </cell>
        </row>
        <row r="2205">
          <cell r="F2205" t="str">
            <v>17-476-006</v>
          </cell>
        </row>
        <row r="2206">
          <cell r="F2206" t="str">
            <v>17-476-007</v>
          </cell>
        </row>
        <row r="2207">
          <cell r="F2207" t="str">
            <v>17-476-008</v>
          </cell>
        </row>
        <row r="2208">
          <cell r="F2208" t="str">
            <v>17-476-009</v>
          </cell>
        </row>
        <row r="2209">
          <cell r="F2209" t="str">
            <v>17-476-010</v>
          </cell>
        </row>
        <row r="2210">
          <cell r="F2210" t="str">
            <v>17-476-011</v>
          </cell>
        </row>
        <row r="2211">
          <cell r="F2211" t="str">
            <v>17-476-012</v>
          </cell>
        </row>
        <row r="2212">
          <cell r="F2212" t="str">
            <v>17-476-013</v>
          </cell>
        </row>
        <row r="2213">
          <cell r="F2213" t="str">
            <v>17-476-014</v>
          </cell>
        </row>
        <row r="2214">
          <cell r="F2214" t="str">
            <v>17-476-015</v>
          </cell>
        </row>
        <row r="2215">
          <cell r="F2215" t="str">
            <v>17-476-016</v>
          </cell>
        </row>
        <row r="2216">
          <cell r="F2216" t="str">
            <v>17-476-017</v>
          </cell>
        </row>
        <row r="2217">
          <cell r="F2217" t="str">
            <v>17-476-018</v>
          </cell>
        </row>
        <row r="2218">
          <cell r="F2218" t="str">
            <v>17-476-019</v>
          </cell>
        </row>
        <row r="2219">
          <cell r="F2219" t="str">
            <v>17-476-020</v>
          </cell>
        </row>
        <row r="2220">
          <cell r="F2220" t="str">
            <v>17-476-021</v>
          </cell>
        </row>
        <row r="2221">
          <cell r="F2221" t="str">
            <v>17-476-022</v>
          </cell>
        </row>
        <row r="2222">
          <cell r="F2222" t="str">
            <v>17-476-023</v>
          </cell>
        </row>
        <row r="2223">
          <cell r="F2223" t="str">
            <v>17-476-024</v>
          </cell>
        </row>
        <row r="2224">
          <cell r="F2224" t="str">
            <v>17-476-025</v>
          </cell>
        </row>
        <row r="2225">
          <cell r="F2225" t="str">
            <v>17-476-026</v>
          </cell>
        </row>
        <row r="2226">
          <cell r="F2226" t="str">
            <v>17-476-027</v>
          </cell>
        </row>
        <row r="2227">
          <cell r="F2227" t="str">
            <v>17-476-028</v>
          </cell>
        </row>
        <row r="2228">
          <cell r="F2228" t="str">
            <v>17-476-029</v>
          </cell>
        </row>
        <row r="2229">
          <cell r="F2229" t="str">
            <v>17-476-030</v>
          </cell>
        </row>
        <row r="2230">
          <cell r="F2230" t="str">
            <v>17-476-031</v>
          </cell>
        </row>
        <row r="2231">
          <cell r="F2231" t="str">
            <v>17-476-080</v>
          </cell>
        </row>
        <row r="2232">
          <cell r="F2232" t="str">
            <v>17-477-001</v>
          </cell>
        </row>
        <row r="2233">
          <cell r="F2233" t="str">
            <v>17-477-002</v>
          </cell>
        </row>
        <row r="2234">
          <cell r="F2234" t="str">
            <v>17-478-001</v>
          </cell>
        </row>
        <row r="2235">
          <cell r="F2235" t="str">
            <v>17-479-001</v>
          </cell>
        </row>
        <row r="2236">
          <cell r="F2236" t="str">
            <v>17-479-002</v>
          </cell>
        </row>
        <row r="2237">
          <cell r="F2237" t="str">
            <v>17-479-003</v>
          </cell>
        </row>
        <row r="2238">
          <cell r="F2238" t="str">
            <v>17-479-004</v>
          </cell>
        </row>
        <row r="2239">
          <cell r="F2239" t="str">
            <v>17-479-005</v>
          </cell>
        </row>
        <row r="2240">
          <cell r="F2240" t="str">
            <v>17-479-006</v>
          </cell>
        </row>
        <row r="2241">
          <cell r="F2241" t="str">
            <v>17-479-007</v>
          </cell>
        </row>
        <row r="2242">
          <cell r="F2242" t="str">
            <v>17-479-008</v>
          </cell>
        </row>
        <row r="2243">
          <cell r="F2243" t="str">
            <v>17-480-001</v>
          </cell>
        </row>
        <row r="2244">
          <cell r="F2244" t="str">
            <v>17-481-001</v>
          </cell>
        </row>
        <row r="2245">
          <cell r="F2245" t="str">
            <v>17-482-001</v>
          </cell>
        </row>
        <row r="2246">
          <cell r="F2246" t="str">
            <v>17-483-001</v>
          </cell>
        </row>
        <row r="2247">
          <cell r="F2247" t="str">
            <v>17-483-004</v>
          </cell>
        </row>
        <row r="2248">
          <cell r="F2248" t="str">
            <v>17-484-001</v>
          </cell>
        </row>
        <row r="2249">
          <cell r="F2249" t="str">
            <v>17-485-001</v>
          </cell>
        </row>
        <row r="2250">
          <cell r="F2250" t="str">
            <v>17-486-001</v>
          </cell>
        </row>
        <row r="2251">
          <cell r="F2251" t="str">
            <v>17-487-001</v>
          </cell>
        </row>
        <row r="2252">
          <cell r="F2252" t="str">
            <v>17-488-001</v>
          </cell>
        </row>
        <row r="2253">
          <cell r="F2253" t="str">
            <v>17-489-001</v>
          </cell>
        </row>
        <row r="2254">
          <cell r="F2254" t="str">
            <v>17-490-001</v>
          </cell>
        </row>
        <row r="2255">
          <cell r="F2255" t="str">
            <v>17-490-002</v>
          </cell>
        </row>
        <row r="2256">
          <cell r="F2256" t="str">
            <v>17-495-001</v>
          </cell>
        </row>
        <row r="2257">
          <cell r="F2257" t="str">
            <v>17-495-002</v>
          </cell>
        </row>
        <row r="2258">
          <cell r="F2258" t="str">
            <v>17-495-003</v>
          </cell>
        </row>
        <row r="2259">
          <cell r="F2259" t="str">
            <v>17-496-001</v>
          </cell>
        </row>
        <row r="2260">
          <cell r="F2260" t="str">
            <v>17-497-001</v>
          </cell>
        </row>
        <row r="2261">
          <cell r="F2261" t="str">
            <v>17-497-002</v>
          </cell>
        </row>
        <row r="2262">
          <cell r="F2262" t="str">
            <v>17-497-003</v>
          </cell>
        </row>
        <row r="2263">
          <cell r="F2263" t="str">
            <v>17-497-004</v>
          </cell>
        </row>
        <row r="2264">
          <cell r="F2264" t="str">
            <v>17-497-005</v>
          </cell>
        </row>
        <row r="2265">
          <cell r="F2265" t="str">
            <v>17-497-006</v>
          </cell>
        </row>
        <row r="2266">
          <cell r="F2266" t="str">
            <v>17-500-001</v>
          </cell>
        </row>
        <row r="2267">
          <cell r="F2267" t="str">
            <v>17-501-001</v>
          </cell>
        </row>
        <row r="2268">
          <cell r="F2268" t="str">
            <v>17-502-001</v>
          </cell>
        </row>
        <row r="2269">
          <cell r="F2269" t="str">
            <v>17-503-001</v>
          </cell>
        </row>
        <row r="2270">
          <cell r="F2270" t="str">
            <v>17-504-001</v>
          </cell>
        </row>
        <row r="2271">
          <cell r="F2271" t="str">
            <v>17-505-001</v>
          </cell>
        </row>
        <row r="2272">
          <cell r="F2272" t="str">
            <v>17-510-001</v>
          </cell>
        </row>
        <row r="2273">
          <cell r="F2273" t="str">
            <v>17-511-001</v>
          </cell>
        </row>
        <row r="2274">
          <cell r="F2274" t="str">
            <v>17-511-002</v>
          </cell>
        </row>
        <row r="2275">
          <cell r="F2275" t="str">
            <v>17-511-003</v>
          </cell>
        </row>
        <row r="2276">
          <cell r="F2276" t="str">
            <v>17-511-004</v>
          </cell>
        </row>
        <row r="2277">
          <cell r="F2277" t="str">
            <v>17-511-005</v>
          </cell>
        </row>
        <row r="2278">
          <cell r="F2278" t="str">
            <v>17-511-007</v>
          </cell>
        </row>
        <row r="2279">
          <cell r="F2279" t="str">
            <v>17-511-008</v>
          </cell>
        </row>
        <row r="2280">
          <cell r="F2280" t="str">
            <v>17-511-009</v>
          </cell>
        </row>
        <row r="2281">
          <cell r="F2281" t="str">
            <v>17-511-010</v>
          </cell>
        </row>
        <row r="2282">
          <cell r="F2282" t="str">
            <v>17-511-011</v>
          </cell>
        </row>
        <row r="2283">
          <cell r="F2283" t="str">
            <v>17-511-012</v>
          </cell>
        </row>
        <row r="2284">
          <cell r="F2284" t="str">
            <v>17-511-013</v>
          </cell>
        </row>
        <row r="2285">
          <cell r="F2285" t="str">
            <v>17-511-014</v>
          </cell>
        </row>
        <row r="2286">
          <cell r="F2286" t="str">
            <v>17-511-015</v>
          </cell>
        </row>
        <row r="2287">
          <cell r="F2287" t="str">
            <v>17-511-016</v>
          </cell>
        </row>
        <row r="2288">
          <cell r="F2288" t="str">
            <v>17-511-017</v>
          </cell>
        </row>
        <row r="2289">
          <cell r="F2289" t="str">
            <v>17-511-018</v>
          </cell>
        </row>
        <row r="2290">
          <cell r="F2290" t="str">
            <v>17-511-019</v>
          </cell>
        </row>
        <row r="2291">
          <cell r="F2291" t="str">
            <v>17-511-020</v>
          </cell>
        </row>
        <row r="2292">
          <cell r="F2292" t="str">
            <v>17-511-021</v>
          </cell>
        </row>
        <row r="2293">
          <cell r="F2293" t="str">
            <v>17-511-022</v>
          </cell>
        </row>
        <row r="2294">
          <cell r="F2294" t="str">
            <v>17-511-023</v>
          </cell>
        </row>
        <row r="2295">
          <cell r="F2295" t="str">
            <v>17-511-111</v>
          </cell>
        </row>
        <row r="2296">
          <cell r="F2296" t="str">
            <v>17-511-112</v>
          </cell>
        </row>
        <row r="2297">
          <cell r="F2297" t="str">
            <v>17-511-115</v>
          </cell>
        </row>
        <row r="2298">
          <cell r="F2298" t="str">
            <v>17-511-116</v>
          </cell>
        </row>
        <row r="2299">
          <cell r="F2299" t="str">
            <v>17-512-001</v>
          </cell>
        </row>
        <row r="2300">
          <cell r="F2300" t="str">
            <v>17-512-002</v>
          </cell>
        </row>
        <row r="2301">
          <cell r="F2301" t="str">
            <v>17-512-003</v>
          </cell>
        </row>
        <row r="2302">
          <cell r="F2302" t="str">
            <v>17-512-004</v>
          </cell>
        </row>
        <row r="2303">
          <cell r="F2303" t="str">
            <v>17-512-005</v>
          </cell>
        </row>
        <row r="2304">
          <cell r="F2304" t="str">
            <v>17-513-001</v>
          </cell>
        </row>
        <row r="2305">
          <cell r="F2305" t="str">
            <v>17-514-001</v>
          </cell>
        </row>
        <row r="2306">
          <cell r="F2306" t="str">
            <v>17-515-001</v>
          </cell>
        </row>
        <row r="2307">
          <cell r="F2307" t="str">
            <v>17-516-001</v>
          </cell>
        </row>
        <row r="2308">
          <cell r="F2308" t="str">
            <v>17-517-001</v>
          </cell>
        </row>
        <row r="2309">
          <cell r="F2309" t="str">
            <v>17-518-001</v>
          </cell>
        </row>
        <row r="2310">
          <cell r="F2310" t="str">
            <v>17-518-002</v>
          </cell>
        </row>
        <row r="2311">
          <cell r="F2311" t="str">
            <v>17-518-003</v>
          </cell>
        </row>
        <row r="2312">
          <cell r="F2312" t="str">
            <v>17-519-001</v>
          </cell>
        </row>
        <row r="2313">
          <cell r="F2313" t="str">
            <v>17-520-001</v>
          </cell>
        </row>
        <row r="2314">
          <cell r="F2314" t="str">
            <v>17-520-002</v>
          </cell>
        </row>
        <row r="2315">
          <cell r="F2315" t="str">
            <v>17-521-001</v>
          </cell>
        </row>
        <row r="2316">
          <cell r="F2316" t="str">
            <v>17-522-001</v>
          </cell>
        </row>
        <row r="2317">
          <cell r="F2317" t="str">
            <v>17-523-001</v>
          </cell>
        </row>
        <row r="2318">
          <cell r="F2318" t="str">
            <v>17-524-001</v>
          </cell>
        </row>
        <row r="2319">
          <cell r="F2319" t="str">
            <v>17-525-001</v>
          </cell>
        </row>
        <row r="2320">
          <cell r="F2320" t="str">
            <v>17-526-001</v>
          </cell>
        </row>
        <row r="2321">
          <cell r="F2321" t="str">
            <v>17-527-001</v>
          </cell>
        </row>
        <row r="2322">
          <cell r="F2322" t="str">
            <v>17-528-001</v>
          </cell>
        </row>
        <row r="2323">
          <cell r="F2323" t="str">
            <v>17-529-001</v>
          </cell>
        </row>
        <row r="2324">
          <cell r="F2324" t="str">
            <v>17-529-002</v>
          </cell>
        </row>
        <row r="2325">
          <cell r="F2325" t="str">
            <v>17-529-003</v>
          </cell>
        </row>
        <row r="2326">
          <cell r="F2326" t="str">
            <v>17-529-004</v>
          </cell>
        </row>
        <row r="2327">
          <cell r="F2327" t="str">
            <v>17-529-005</v>
          </cell>
        </row>
        <row r="2328">
          <cell r="F2328" t="str">
            <v>17-529-006</v>
          </cell>
        </row>
        <row r="2329">
          <cell r="F2329" t="str">
            <v>17-529-007</v>
          </cell>
        </row>
        <row r="2330">
          <cell r="F2330" t="str">
            <v>17-529-008</v>
          </cell>
        </row>
        <row r="2331">
          <cell r="F2331" t="str">
            <v>17-529-009</v>
          </cell>
        </row>
        <row r="2332">
          <cell r="F2332" t="str">
            <v>17-529-010</v>
          </cell>
        </row>
        <row r="2333">
          <cell r="F2333" t="str">
            <v>17-529-011</v>
          </cell>
        </row>
        <row r="2334">
          <cell r="F2334" t="str">
            <v>17-529-013</v>
          </cell>
        </row>
        <row r="2335">
          <cell r="F2335" t="str">
            <v>17-529-014</v>
          </cell>
        </row>
        <row r="2336">
          <cell r="F2336" t="str">
            <v>17-529-015</v>
          </cell>
        </row>
        <row r="2337">
          <cell r="F2337" t="str">
            <v>17-530-001</v>
          </cell>
        </row>
        <row r="2338">
          <cell r="F2338" t="str">
            <v>17-531-001</v>
          </cell>
        </row>
        <row r="2339">
          <cell r="F2339" t="str">
            <v>17-532-001</v>
          </cell>
        </row>
        <row r="2340">
          <cell r="F2340" t="str">
            <v>17-533-001</v>
          </cell>
        </row>
        <row r="2341">
          <cell r="F2341" t="str">
            <v>17-534-001</v>
          </cell>
        </row>
        <row r="2342">
          <cell r="F2342" t="str">
            <v>17-535-001</v>
          </cell>
        </row>
        <row r="2343">
          <cell r="F2343" t="str">
            <v>17-536-001</v>
          </cell>
        </row>
        <row r="2344">
          <cell r="F2344" t="str">
            <v>17-536-002</v>
          </cell>
        </row>
        <row r="2345">
          <cell r="F2345" t="str">
            <v>17-536-003</v>
          </cell>
        </row>
        <row r="2346">
          <cell r="F2346" t="str">
            <v>17-536-004</v>
          </cell>
        </row>
        <row r="2347">
          <cell r="F2347" t="str">
            <v>17-536-005</v>
          </cell>
        </row>
        <row r="2348">
          <cell r="F2348" t="str">
            <v>17-536-006</v>
          </cell>
        </row>
        <row r="2349">
          <cell r="F2349" t="str">
            <v>17-536-007</v>
          </cell>
        </row>
        <row r="2350">
          <cell r="F2350" t="str">
            <v>17-536-008</v>
          </cell>
        </row>
        <row r="2351">
          <cell r="F2351" t="str">
            <v>17-536-009</v>
          </cell>
        </row>
        <row r="2352">
          <cell r="F2352" t="str">
            <v>17-536-010</v>
          </cell>
        </row>
        <row r="2353">
          <cell r="F2353" t="str">
            <v>17-536-011</v>
          </cell>
        </row>
        <row r="2354">
          <cell r="F2354" t="str">
            <v>17-536-012</v>
          </cell>
        </row>
        <row r="2355">
          <cell r="F2355" t="str">
            <v>17-536-013</v>
          </cell>
        </row>
        <row r="2356">
          <cell r="F2356" t="str">
            <v>17-536-014</v>
          </cell>
        </row>
        <row r="2357">
          <cell r="F2357" t="str">
            <v>17-536-015</v>
          </cell>
        </row>
        <row r="2358">
          <cell r="F2358" t="str">
            <v>17-536-016</v>
          </cell>
        </row>
        <row r="2359">
          <cell r="F2359" t="str">
            <v>17-536-017</v>
          </cell>
        </row>
        <row r="2360">
          <cell r="F2360" t="str">
            <v>17-536-018</v>
          </cell>
        </row>
        <row r="2361">
          <cell r="F2361" t="str">
            <v>17-536-019</v>
          </cell>
        </row>
        <row r="2362">
          <cell r="F2362" t="str">
            <v>17-536-020</v>
          </cell>
        </row>
        <row r="2363">
          <cell r="F2363" t="str">
            <v>17-537-001</v>
          </cell>
        </row>
        <row r="2364">
          <cell r="F2364" t="str">
            <v>17-538-001</v>
          </cell>
        </row>
        <row r="2365">
          <cell r="F2365" t="str">
            <v>17-538-002</v>
          </cell>
        </row>
        <row r="2366">
          <cell r="F2366" t="str">
            <v>17-538-003</v>
          </cell>
        </row>
        <row r="2367">
          <cell r="F2367" t="str">
            <v>17-540-001</v>
          </cell>
        </row>
        <row r="2368">
          <cell r="F2368" t="str">
            <v>17-540-002</v>
          </cell>
        </row>
        <row r="2369">
          <cell r="F2369" t="str">
            <v>17-540-003</v>
          </cell>
        </row>
        <row r="2370">
          <cell r="F2370" t="str">
            <v>17-540-004</v>
          </cell>
        </row>
        <row r="2371">
          <cell r="F2371" t="str">
            <v>17-540-005</v>
          </cell>
        </row>
        <row r="2372">
          <cell r="F2372" t="str">
            <v>17-540-006</v>
          </cell>
        </row>
        <row r="2373">
          <cell r="F2373" t="str">
            <v>17-540-007</v>
          </cell>
        </row>
        <row r="2374">
          <cell r="F2374" t="str">
            <v>17-540-008</v>
          </cell>
        </row>
        <row r="2375">
          <cell r="F2375" t="str">
            <v>17-540-009</v>
          </cell>
        </row>
        <row r="2376">
          <cell r="F2376" t="str">
            <v>17-540-010</v>
          </cell>
        </row>
        <row r="2377">
          <cell r="F2377" t="str">
            <v>17-540-011</v>
          </cell>
        </row>
        <row r="2378">
          <cell r="F2378" t="str">
            <v>17-540-012</v>
          </cell>
        </row>
        <row r="2379">
          <cell r="F2379" t="str">
            <v>17-540-013</v>
          </cell>
        </row>
        <row r="2380">
          <cell r="F2380" t="str">
            <v>17-540-014</v>
          </cell>
        </row>
        <row r="2381">
          <cell r="F2381" t="str">
            <v>17-540-015</v>
          </cell>
        </row>
        <row r="2382">
          <cell r="F2382" t="str">
            <v>17-540-016</v>
          </cell>
        </row>
        <row r="2383">
          <cell r="F2383" t="str">
            <v>17-540-017</v>
          </cell>
        </row>
        <row r="2384">
          <cell r="F2384" t="str">
            <v>17-540-018</v>
          </cell>
        </row>
        <row r="2385">
          <cell r="F2385" t="str">
            <v>17-540-019</v>
          </cell>
        </row>
        <row r="2386">
          <cell r="F2386" t="str">
            <v>17-540-020</v>
          </cell>
        </row>
        <row r="2387">
          <cell r="F2387" t="str">
            <v>17-540-021</v>
          </cell>
        </row>
        <row r="2388">
          <cell r="F2388" t="str">
            <v>17-540-022</v>
          </cell>
        </row>
        <row r="2389">
          <cell r="F2389" t="str">
            <v>17-540-023</v>
          </cell>
        </row>
        <row r="2390">
          <cell r="F2390" t="str">
            <v>17-540-024</v>
          </cell>
        </row>
        <row r="2391">
          <cell r="F2391" t="str">
            <v>17-540-025</v>
          </cell>
        </row>
        <row r="2392">
          <cell r="F2392" t="str">
            <v>17-540-026</v>
          </cell>
        </row>
        <row r="2393">
          <cell r="F2393" t="str">
            <v>17-563-052</v>
          </cell>
        </row>
        <row r="2394">
          <cell r="F2394" t="str">
            <v>17-600-600</v>
          </cell>
        </row>
        <row r="2395">
          <cell r="F2395" t="str">
            <v>17-600-601</v>
          </cell>
        </row>
        <row r="2396">
          <cell r="F2396" t="str">
            <v>17-601-001</v>
          </cell>
        </row>
        <row r="2397">
          <cell r="F2397" t="str">
            <v>17-656-002</v>
          </cell>
        </row>
        <row r="2398">
          <cell r="F2398" t="str">
            <v>17-657-003</v>
          </cell>
        </row>
        <row r="2399">
          <cell r="F2399" t="str">
            <v>17-660-000</v>
          </cell>
        </row>
        <row r="2400">
          <cell r="F2400" t="str">
            <v>17-660-001</v>
          </cell>
        </row>
        <row r="2401">
          <cell r="F2401" t="str">
            <v>17-660-002</v>
          </cell>
        </row>
        <row r="2402">
          <cell r="F2402" t="str">
            <v>17-660-003</v>
          </cell>
        </row>
        <row r="2403">
          <cell r="F2403" t="str">
            <v>17-660-004</v>
          </cell>
        </row>
        <row r="2404">
          <cell r="F2404" t="str">
            <v>17-660-010</v>
          </cell>
        </row>
        <row r="2405">
          <cell r="F2405" t="str">
            <v>17-660-011</v>
          </cell>
        </row>
        <row r="2406">
          <cell r="F2406" t="str">
            <v>17-660-012</v>
          </cell>
        </row>
        <row r="2407">
          <cell r="F2407" t="str">
            <v>17-660-015</v>
          </cell>
        </row>
        <row r="2408">
          <cell r="F2408" t="str">
            <v>17-660-016</v>
          </cell>
        </row>
        <row r="2409">
          <cell r="F2409" t="str">
            <v>17-660-017</v>
          </cell>
        </row>
        <row r="2410">
          <cell r="F2410" t="str">
            <v>17-660-018</v>
          </cell>
        </row>
        <row r="2411">
          <cell r="F2411" t="str">
            <v>17-660-019</v>
          </cell>
        </row>
        <row r="2412">
          <cell r="F2412" t="str">
            <v>17-660-020</v>
          </cell>
        </row>
        <row r="2413">
          <cell r="F2413" t="str">
            <v>17-660-021</v>
          </cell>
        </row>
        <row r="2414">
          <cell r="F2414" t="str">
            <v>17-660-022</v>
          </cell>
        </row>
        <row r="2415">
          <cell r="F2415" t="str">
            <v>17-660-023</v>
          </cell>
        </row>
        <row r="2416">
          <cell r="F2416" t="str">
            <v>17-660-024</v>
          </cell>
        </row>
        <row r="2417">
          <cell r="F2417" t="str">
            <v>17-660-025</v>
          </cell>
        </row>
        <row r="2418">
          <cell r="F2418" t="str">
            <v>17-660-026</v>
          </cell>
        </row>
        <row r="2419">
          <cell r="F2419" t="str">
            <v>17-660-027</v>
          </cell>
        </row>
        <row r="2420">
          <cell r="F2420" t="str">
            <v>17-660-028</v>
          </cell>
        </row>
        <row r="2421">
          <cell r="F2421" t="str">
            <v>17-660-029</v>
          </cell>
        </row>
        <row r="2422">
          <cell r="F2422" t="str">
            <v>17-660-030</v>
          </cell>
        </row>
        <row r="2423">
          <cell r="F2423" t="str">
            <v>17-660-031</v>
          </cell>
        </row>
        <row r="2424">
          <cell r="F2424" t="str">
            <v>17-660-032</v>
          </cell>
        </row>
        <row r="2425">
          <cell r="F2425" t="str">
            <v>17-660-033</v>
          </cell>
        </row>
        <row r="2426">
          <cell r="F2426" t="str">
            <v>17-660-034</v>
          </cell>
        </row>
        <row r="2427">
          <cell r="F2427" t="str">
            <v>17-660-040</v>
          </cell>
        </row>
        <row r="2428">
          <cell r="F2428" t="str">
            <v>17-660-041</v>
          </cell>
        </row>
        <row r="2429">
          <cell r="F2429" t="str">
            <v>17-660-042</v>
          </cell>
        </row>
        <row r="2430">
          <cell r="F2430" t="str">
            <v>17-660-043</v>
          </cell>
        </row>
        <row r="2431">
          <cell r="F2431" t="str">
            <v>17-660-044</v>
          </cell>
        </row>
        <row r="2432">
          <cell r="F2432" t="str">
            <v>17-660-045</v>
          </cell>
        </row>
        <row r="2433">
          <cell r="F2433" t="str">
            <v>17-660-046</v>
          </cell>
        </row>
        <row r="2434">
          <cell r="F2434" t="str">
            <v>17-660-047</v>
          </cell>
        </row>
        <row r="2435">
          <cell r="F2435" t="str">
            <v>17-660-048</v>
          </cell>
        </row>
        <row r="2436">
          <cell r="F2436" t="str">
            <v>17-660-049</v>
          </cell>
        </row>
        <row r="2437">
          <cell r="F2437" t="str">
            <v>17-660-050</v>
          </cell>
        </row>
        <row r="2438">
          <cell r="F2438" t="str">
            <v>17-660-051</v>
          </cell>
        </row>
        <row r="2439">
          <cell r="F2439" t="str">
            <v>17-660-052</v>
          </cell>
        </row>
        <row r="2440">
          <cell r="F2440" t="str">
            <v>17-660-053</v>
          </cell>
        </row>
        <row r="2441">
          <cell r="F2441" t="str">
            <v>17-660-054</v>
          </cell>
        </row>
        <row r="2442">
          <cell r="F2442" t="str">
            <v>17-660-055</v>
          </cell>
        </row>
        <row r="2443">
          <cell r="F2443" t="str">
            <v>17-660-056</v>
          </cell>
        </row>
        <row r="2444">
          <cell r="F2444" t="str">
            <v>17-660-057</v>
          </cell>
        </row>
        <row r="2445">
          <cell r="F2445" t="str">
            <v>17-660-058</v>
          </cell>
        </row>
        <row r="2446">
          <cell r="F2446" t="str">
            <v>17-660-059</v>
          </cell>
        </row>
        <row r="2447">
          <cell r="F2447" t="str">
            <v>17-660-060</v>
          </cell>
        </row>
        <row r="2448">
          <cell r="F2448" t="str">
            <v>17-660-061</v>
          </cell>
        </row>
        <row r="2449">
          <cell r="F2449" t="str">
            <v>17-660-062</v>
          </cell>
        </row>
        <row r="2450">
          <cell r="F2450" t="str">
            <v>17-660-063</v>
          </cell>
        </row>
        <row r="2451">
          <cell r="F2451" t="str">
            <v>17-660-064</v>
          </cell>
        </row>
        <row r="2452">
          <cell r="F2452" t="str">
            <v>17-660-100</v>
          </cell>
        </row>
        <row r="2453">
          <cell r="F2453" t="str">
            <v>17-660-101</v>
          </cell>
        </row>
        <row r="2454">
          <cell r="F2454" t="str">
            <v>17-660-102</v>
          </cell>
        </row>
        <row r="2455">
          <cell r="F2455" t="str">
            <v>17-660-103</v>
          </cell>
        </row>
        <row r="2456">
          <cell r="F2456" t="str">
            <v>17-660-104</v>
          </cell>
        </row>
        <row r="2457">
          <cell r="F2457" t="str">
            <v>17-660-105</v>
          </cell>
        </row>
        <row r="2458">
          <cell r="F2458" t="str">
            <v>17-660-106</v>
          </cell>
        </row>
        <row r="2459">
          <cell r="F2459" t="str">
            <v>17-660-107</v>
          </cell>
        </row>
        <row r="2460">
          <cell r="F2460" t="str">
            <v>17-660-108</v>
          </cell>
        </row>
        <row r="2461">
          <cell r="F2461" t="str">
            <v>17-660-109</v>
          </cell>
        </row>
        <row r="2462">
          <cell r="F2462" t="str">
            <v>17-660-110</v>
          </cell>
        </row>
        <row r="2463">
          <cell r="F2463" t="str">
            <v>17-660-111</v>
          </cell>
        </row>
        <row r="2464">
          <cell r="F2464" t="str">
            <v>17-660-112</v>
          </cell>
        </row>
        <row r="2465">
          <cell r="F2465" t="str">
            <v>17-660-113</v>
          </cell>
        </row>
        <row r="2466">
          <cell r="F2466" t="str">
            <v>17-660-114</v>
          </cell>
        </row>
        <row r="2467">
          <cell r="F2467" t="str">
            <v>17-660-115</v>
          </cell>
        </row>
        <row r="2468">
          <cell r="F2468" t="str">
            <v>17-700-001</v>
          </cell>
        </row>
        <row r="2469">
          <cell r="F2469" t="str">
            <v>17-701-001</v>
          </cell>
        </row>
        <row r="2470">
          <cell r="F2470" t="str">
            <v>17-702-001</v>
          </cell>
        </row>
        <row r="2471">
          <cell r="F2471" t="str">
            <v>17-703-001</v>
          </cell>
        </row>
        <row r="2472">
          <cell r="F2472" t="str">
            <v>17-704-001</v>
          </cell>
        </row>
        <row r="2473">
          <cell r="F2473" t="str">
            <v>17-705-001</v>
          </cell>
        </row>
        <row r="2474">
          <cell r="F2474" t="str">
            <v>17-706-001</v>
          </cell>
        </row>
        <row r="2475">
          <cell r="F2475" t="str">
            <v>17-707-001</v>
          </cell>
        </row>
        <row r="2476">
          <cell r="F2476" t="str">
            <v>17-707-002</v>
          </cell>
        </row>
        <row r="2477">
          <cell r="F2477" t="str">
            <v>17-707-003</v>
          </cell>
        </row>
        <row r="2478">
          <cell r="F2478" t="str">
            <v>17-707-004</v>
          </cell>
        </row>
        <row r="2479">
          <cell r="F2479" t="str">
            <v>17-708-001</v>
          </cell>
        </row>
        <row r="2480">
          <cell r="F2480" t="str">
            <v>17-709-001</v>
          </cell>
        </row>
        <row r="2481">
          <cell r="F2481" t="str">
            <v>17-710-001</v>
          </cell>
        </row>
        <row r="2482">
          <cell r="F2482" t="str">
            <v>17-711-001</v>
          </cell>
        </row>
        <row r="2483">
          <cell r="F2483" t="str">
            <v>17-712-001</v>
          </cell>
        </row>
        <row r="2484">
          <cell r="F2484" t="str">
            <v>17-713-001</v>
          </cell>
        </row>
        <row r="2485">
          <cell r="F2485" t="str">
            <v>17-714-001</v>
          </cell>
        </row>
        <row r="2486">
          <cell r="F2486" t="str">
            <v>17-714-002</v>
          </cell>
        </row>
        <row r="2487">
          <cell r="F2487" t="str">
            <v>17-714-003</v>
          </cell>
        </row>
        <row r="2488">
          <cell r="F2488" t="str">
            <v>17-714-004</v>
          </cell>
        </row>
        <row r="2489">
          <cell r="F2489" t="str">
            <v>17-714-005</v>
          </cell>
        </row>
        <row r="2490">
          <cell r="F2490" t="str">
            <v>17-714-006</v>
          </cell>
        </row>
        <row r="2491">
          <cell r="F2491" t="str">
            <v>17-714-007</v>
          </cell>
        </row>
        <row r="2492">
          <cell r="F2492" t="str">
            <v>17-714-008</v>
          </cell>
        </row>
        <row r="2493">
          <cell r="F2493" t="str">
            <v>17-714-009</v>
          </cell>
        </row>
        <row r="2494">
          <cell r="F2494" t="str">
            <v>17-714-010</v>
          </cell>
        </row>
        <row r="2495">
          <cell r="F2495" t="str">
            <v>17-714-011</v>
          </cell>
        </row>
        <row r="2496">
          <cell r="F2496" t="str">
            <v>17-714-012</v>
          </cell>
        </row>
        <row r="2497">
          <cell r="F2497" t="str">
            <v>17-714-013</v>
          </cell>
        </row>
        <row r="2498">
          <cell r="F2498" t="str">
            <v>17-714-014</v>
          </cell>
        </row>
        <row r="2499">
          <cell r="F2499" t="str">
            <v>17-714-015</v>
          </cell>
        </row>
        <row r="2500">
          <cell r="F2500" t="str">
            <v>17-714-016</v>
          </cell>
        </row>
        <row r="2501">
          <cell r="F2501" t="str">
            <v>17-714-017</v>
          </cell>
        </row>
        <row r="2502">
          <cell r="F2502" t="str">
            <v>17-714-018</v>
          </cell>
        </row>
        <row r="2503">
          <cell r="F2503" t="str">
            <v>17-714-019</v>
          </cell>
        </row>
        <row r="2504">
          <cell r="F2504" t="str">
            <v>17-714-020</v>
          </cell>
        </row>
        <row r="2505">
          <cell r="F2505" t="str">
            <v>17-714-021</v>
          </cell>
        </row>
        <row r="2506">
          <cell r="F2506" t="str">
            <v>17-714-022</v>
          </cell>
        </row>
        <row r="2507">
          <cell r="F2507" t="str">
            <v>17-714-023</v>
          </cell>
        </row>
        <row r="2508">
          <cell r="F2508" t="str">
            <v>17-714-024</v>
          </cell>
        </row>
        <row r="2509">
          <cell r="F2509" t="str">
            <v>17-714-025</v>
          </cell>
        </row>
        <row r="2510">
          <cell r="F2510" t="str">
            <v>17-714-026</v>
          </cell>
        </row>
        <row r="2511">
          <cell r="F2511" t="str">
            <v>17-714-027</v>
          </cell>
        </row>
        <row r="2512">
          <cell r="F2512" t="str">
            <v>17-714-028</v>
          </cell>
        </row>
        <row r="2513">
          <cell r="F2513" t="str">
            <v>17-714-029</v>
          </cell>
        </row>
        <row r="2514">
          <cell r="F2514" t="str">
            <v>17-714-030</v>
          </cell>
        </row>
        <row r="2515">
          <cell r="F2515" t="str">
            <v>17-714-031</v>
          </cell>
        </row>
        <row r="2516">
          <cell r="F2516" t="str">
            <v>17-714-032</v>
          </cell>
        </row>
        <row r="2517">
          <cell r="F2517" t="str">
            <v>17-714-033</v>
          </cell>
        </row>
        <row r="2518">
          <cell r="F2518" t="str">
            <v>17-714-034</v>
          </cell>
        </row>
        <row r="2519">
          <cell r="F2519" t="str">
            <v>17-714-035</v>
          </cell>
        </row>
        <row r="2520">
          <cell r="F2520" t="str">
            <v>17-714-036</v>
          </cell>
        </row>
        <row r="2521">
          <cell r="F2521" t="str">
            <v>17-714-037</v>
          </cell>
        </row>
        <row r="2522">
          <cell r="F2522" t="str">
            <v>17-714-038</v>
          </cell>
        </row>
        <row r="2523">
          <cell r="F2523" t="str">
            <v>17-714-039</v>
          </cell>
        </row>
        <row r="2524">
          <cell r="F2524" t="str">
            <v>17-714-040</v>
          </cell>
        </row>
        <row r="2525">
          <cell r="F2525" t="str">
            <v>17-714-041</v>
          </cell>
        </row>
        <row r="2526">
          <cell r="F2526" t="str">
            <v>17-714-042</v>
          </cell>
        </row>
        <row r="2527">
          <cell r="F2527" t="str">
            <v>17-714-043</v>
          </cell>
        </row>
        <row r="2528">
          <cell r="F2528" t="str">
            <v>17-715-001</v>
          </cell>
        </row>
        <row r="2529">
          <cell r="F2529" t="str">
            <v>17-715-002</v>
          </cell>
        </row>
        <row r="2530">
          <cell r="F2530" t="str">
            <v>17-800-000</v>
          </cell>
        </row>
        <row r="2531">
          <cell r="F2531" t="str">
            <v>17-800-001</v>
          </cell>
        </row>
        <row r="2532">
          <cell r="F2532" t="str">
            <v>17-801-001</v>
          </cell>
        </row>
        <row r="2533">
          <cell r="F2533" t="str">
            <v>17-802-001</v>
          </cell>
        </row>
        <row r="2534">
          <cell r="F2534" t="str">
            <v>17-803-001</v>
          </cell>
        </row>
        <row r="2535">
          <cell r="F2535" t="str">
            <v>17-804-001</v>
          </cell>
        </row>
        <row r="2536">
          <cell r="F2536" t="str">
            <v>17-805-001</v>
          </cell>
        </row>
        <row r="2537">
          <cell r="F2537" t="str">
            <v>17-806-001</v>
          </cell>
        </row>
        <row r="2538">
          <cell r="F2538" t="str">
            <v>17-807-001</v>
          </cell>
        </row>
        <row r="2539">
          <cell r="F2539" t="str">
            <v>17-808-001</v>
          </cell>
        </row>
        <row r="2540">
          <cell r="F2540" t="str">
            <v>17-808-002</v>
          </cell>
        </row>
        <row r="2541">
          <cell r="F2541" t="str">
            <v>17-809-001</v>
          </cell>
        </row>
        <row r="2542">
          <cell r="F2542" t="str">
            <v>17-810-001</v>
          </cell>
        </row>
        <row r="2543">
          <cell r="F2543" t="str">
            <v>17-811-001</v>
          </cell>
        </row>
        <row r="2544">
          <cell r="F2544" t="str">
            <v>17-812-001</v>
          </cell>
        </row>
        <row r="2545">
          <cell r="F2545" t="str">
            <v>17-813-001</v>
          </cell>
        </row>
        <row r="2546">
          <cell r="F2546" t="str">
            <v>17-814-001</v>
          </cell>
        </row>
        <row r="2547">
          <cell r="F2547" t="str">
            <v>17-815-001</v>
          </cell>
        </row>
        <row r="2548">
          <cell r="F2548" t="str">
            <v>17-816-001</v>
          </cell>
        </row>
        <row r="2549">
          <cell r="F2549" t="str">
            <v>17-817-001</v>
          </cell>
        </row>
        <row r="2550">
          <cell r="F2550" t="str">
            <v>17-818-001</v>
          </cell>
        </row>
        <row r="2551">
          <cell r="F2551" t="str">
            <v>17-819-001</v>
          </cell>
        </row>
        <row r="2552">
          <cell r="F2552" t="str">
            <v>17-820-001</v>
          </cell>
        </row>
        <row r="2553">
          <cell r="F2553" t="str">
            <v>17-821-001</v>
          </cell>
        </row>
        <row r="2554">
          <cell r="F2554" t="str">
            <v>17-822-001</v>
          </cell>
        </row>
        <row r="2555">
          <cell r="F2555" t="str">
            <v>17-823-001</v>
          </cell>
        </row>
        <row r="2556">
          <cell r="F2556" t="str">
            <v>17-823-002</v>
          </cell>
        </row>
        <row r="2557">
          <cell r="F2557" t="str">
            <v>17-824-001</v>
          </cell>
        </row>
        <row r="2558">
          <cell r="F2558" t="str">
            <v>17-825-001</v>
          </cell>
        </row>
        <row r="2559">
          <cell r="F2559" t="str">
            <v>17-826-001</v>
          </cell>
        </row>
        <row r="2560">
          <cell r="F2560" t="str">
            <v>17-827-001</v>
          </cell>
        </row>
        <row r="2561">
          <cell r="F2561" t="str">
            <v>17-828-001</v>
          </cell>
        </row>
        <row r="2562">
          <cell r="F2562" t="str">
            <v>17-829-001</v>
          </cell>
        </row>
        <row r="2563">
          <cell r="F2563" t="str">
            <v>17-830-001</v>
          </cell>
        </row>
        <row r="2564">
          <cell r="F2564" t="str">
            <v>17-830-002</v>
          </cell>
        </row>
        <row r="2565">
          <cell r="F2565" t="str">
            <v>17-830-010</v>
          </cell>
        </row>
        <row r="2566">
          <cell r="F2566" t="str">
            <v>17-831-001</v>
          </cell>
        </row>
        <row r="2567">
          <cell r="F2567" t="str">
            <v>17-832-001</v>
          </cell>
        </row>
        <row r="2568">
          <cell r="F2568" t="str">
            <v>17-833-001</v>
          </cell>
        </row>
        <row r="2569">
          <cell r="F2569" t="str">
            <v>17-834-001</v>
          </cell>
        </row>
        <row r="2570">
          <cell r="F2570" t="str">
            <v>17-835-001</v>
          </cell>
        </row>
        <row r="2571">
          <cell r="F2571" t="str">
            <v>17-836-001</v>
          </cell>
        </row>
        <row r="2572">
          <cell r="F2572" t="str">
            <v>17-837-001</v>
          </cell>
        </row>
        <row r="2573">
          <cell r="F2573" t="str">
            <v>17-838-001</v>
          </cell>
        </row>
        <row r="2574">
          <cell r="F2574" t="str">
            <v>17-839-001</v>
          </cell>
        </row>
        <row r="2575">
          <cell r="F2575" t="str">
            <v>17-840-001</v>
          </cell>
        </row>
        <row r="2576">
          <cell r="F2576" t="str">
            <v>17-841-001</v>
          </cell>
        </row>
        <row r="2577">
          <cell r="F2577" t="str">
            <v>17-842-001</v>
          </cell>
        </row>
        <row r="2578">
          <cell r="F2578" t="str">
            <v>17-843-001</v>
          </cell>
        </row>
        <row r="2579">
          <cell r="F2579" t="str">
            <v>17-844-001</v>
          </cell>
        </row>
        <row r="2580">
          <cell r="F2580" t="str">
            <v>17-845-001</v>
          </cell>
        </row>
        <row r="2581">
          <cell r="F2581" t="str">
            <v>17-846-001</v>
          </cell>
        </row>
        <row r="2582">
          <cell r="F2582" t="str">
            <v>17-847-001</v>
          </cell>
        </row>
        <row r="2583">
          <cell r="F2583" t="str">
            <v>17-847-002</v>
          </cell>
        </row>
        <row r="2584">
          <cell r="F2584" t="str">
            <v>17-847-003</v>
          </cell>
        </row>
        <row r="2585">
          <cell r="F2585" t="str">
            <v>17-847-004</v>
          </cell>
        </row>
        <row r="2586">
          <cell r="F2586" t="str">
            <v>17-847-005</v>
          </cell>
        </row>
        <row r="2587">
          <cell r="F2587" t="str">
            <v>17-847-006</v>
          </cell>
        </row>
        <row r="2588">
          <cell r="F2588" t="str">
            <v>17-847-007</v>
          </cell>
        </row>
        <row r="2589">
          <cell r="F2589" t="str">
            <v>17-847-008</v>
          </cell>
        </row>
        <row r="2590">
          <cell r="F2590" t="str">
            <v>17-847-009</v>
          </cell>
        </row>
        <row r="2591">
          <cell r="F2591" t="str">
            <v>17-847-010</v>
          </cell>
        </row>
        <row r="2592">
          <cell r="F2592" t="str">
            <v>17-847-011</v>
          </cell>
        </row>
        <row r="2593">
          <cell r="F2593" t="str">
            <v>17-847-012</v>
          </cell>
        </row>
        <row r="2594">
          <cell r="F2594" t="str">
            <v>17-847-013</v>
          </cell>
        </row>
        <row r="2595">
          <cell r="F2595" t="str">
            <v>17-847-014</v>
          </cell>
        </row>
        <row r="2596">
          <cell r="F2596" t="str">
            <v>17-847-015</v>
          </cell>
        </row>
        <row r="2597">
          <cell r="F2597" t="str">
            <v>17-847-016</v>
          </cell>
        </row>
        <row r="2598">
          <cell r="F2598" t="str">
            <v>17-847-017</v>
          </cell>
        </row>
        <row r="2599">
          <cell r="F2599" t="str">
            <v>17-847-018</v>
          </cell>
        </row>
        <row r="2600">
          <cell r="F2600" t="str">
            <v>17-847-019</v>
          </cell>
        </row>
        <row r="2601">
          <cell r="F2601" t="str">
            <v>17-847-020</v>
          </cell>
        </row>
        <row r="2602">
          <cell r="F2602" t="str">
            <v>17-847-021</v>
          </cell>
        </row>
        <row r="2603">
          <cell r="F2603" t="str">
            <v>17-847-022</v>
          </cell>
        </row>
        <row r="2604">
          <cell r="F2604" t="str">
            <v>17-847-023</v>
          </cell>
        </row>
        <row r="2605">
          <cell r="F2605" t="str">
            <v>17-847-024</v>
          </cell>
        </row>
        <row r="2606">
          <cell r="F2606" t="str">
            <v>17-847-025</v>
          </cell>
        </row>
        <row r="2607">
          <cell r="F2607" t="str">
            <v>17-850-001</v>
          </cell>
        </row>
        <row r="2608">
          <cell r="F2608" t="str">
            <v>17-850-002</v>
          </cell>
        </row>
        <row r="2609">
          <cell r="F2609" t="str">
            <v>17-850-003</v>
          </cell>
        </row>
        <row r="2610">
          <cell r="F2610" t="str">
            <v>17-850-004</v>
          </cell>
        </row>
        <row r="2611">
          <cell r="F2611" t="str">
            <v>17-850-005</v>
          </cell>
        </row>
        <row r="2612">
          <cell r="F2612" t="str">
            <v>17-850-010</v>
          </cell>
        </row>
        <row r="2613">
          <cell r="F2613" t="str">
            <v>17-850-020</v>
          </cell>
        </row>
        <row r="2614">
          <cell r="F2614" t="str">
            <v>17-850-030</v>
          </cell>
        </row>
        <row r="2615">
          <cell r="F2615" t="str">
            <v>17-850-040</v>
          </cell>
        </row>
        <row r="2616">
          <cell r="F2616" t="str">
            <v>17-850-050</v>
          </cell>
        </row>
        <row r="2617">
          <cell r="F2617" t="str">
            <v>17-850-060</v>
          </cell>
        </row>
        <row r="2618">
          <cell r="F2618" t="str">
            <v>17-850-070</v>
          </cell>
        </row>
        <row r="2619">
          <cell r="F2619" t="str">
            <v>17-850-080</v>
          </cell>
        </row>
        <row r="2620">
          <cell r="F2620" t="str">
            <v>17-850-090</v>
          </cell>
        </row>
        <row r="2621">
          <cell r="F2621" t="str">
            <v>17-850-100</v>
          </cell>
        </row>
        <row r="2622">
          <cell r="F2622" t="str">
            <v>17-850-110</v>
          </cell>
        </row>
        <row r="2623">
          <cell r="F2623" t="str">
            <v>17-850-120</v>
          </cell>
        </row>
        <row r="2624">
          <cell r="F2624" t="str">
            <v>17-850-130</v>
          </cell>
        </row>
        <row r="2625">
          <cell r="F2625" t="str">
            <v>17-850-140</v>
          </cell>
        </row>
        <row r="2626">
          <cell r="F2626" t="str">
            <v>17-850-150</v>
          </cell>
        </row>
        <row r="2627">
          <cell r="F2627" t="str">
            <v>17-850-160</v>
          </cell>
        </row>
        <row r="2628">
          <cell r="F2628" t="str">
            <v>17-850-170</v>
          </cell>
        </row>
        <row r="2629">
          <cell r="F2629" t="str">
            <v>17-850-180</v>
          </cell>
        </row>
        <row r="2630">
          <cell r="F2630" t="str">
            <v>17-850-190</v>
          </cell>
        </row>
        <row r="2631">
          <cell r="F2631" t="str">
            <v>17-850-200</v>
          </cell>
        </row>
        <row r="2632">
          <cell r="F2632" t="str">
            <v>17-850-210</v>
          </cell>
        </row>
        <row r="2633">
          <cell r="F2633" t="str">
            <v>17-850-220</v>
          </cell>
        </row>
        <row r="2634">
          <cell r="F2634" t="str">
            <v>17-850-230</v>
          </cell>
        </row>
        <row r="2635">
          <cell r="F2635" t="str">
            <v>17-850-240</v>
          </cell>
        </row>
        <row r="2636">
          <cell r="F2636" t="str">
            <v>17-850-250</v>
          </cell>
        </row>
        <row r="2637">
          <cell r="F2637" t="str">
            <v>17-850-260</v>
          </cell>
        </row>
        <row r="2638">
          <cell r="F2638" t="str">
            <v>17-850-270</v>
          </cell>
        </row>
        <row r="2639">
          <cell r="F2639" t="str">
            <v>17-850-280</v>
          </cell>
        </row>
        <row r="2640">
          <cell r="F2640" t="str">
            <v>17-850-290</v>
          </cell>
        </row>
        <row r="2641">
          <cell r="F2641" t="str">
            <v>17-850-300</v>
          </cell>
        </row>
        <row r="2642">
          <cell r="F2642" t="str">
            <v>17-850-310</v>
          </cell>
        </row>
        <row r="2643">
          <cell r="F2643" t="str">
            <v>17-850-320</v>
          </cell>
        </row>
        <row r="2644">
          <cell r="F2644" t="str">
            <v>17-850-330</v>
          </cell>
        </row>
        <row r="2645">
          <cell r="F2645" t="str">
            <v>17-850-340</v>
          </cell>
        </row>
        <row r="2646">
          <cell r="F2646" t="str">
            <v>17-850-350</v>
          </cell>
        </row>
        <row r="2647">
          <cell r="F2647" t="str">
            <v>17-850-360</v>
          </cell>
        </row>
        <row r="2648">
          <cell r="F2648" t="str">
            <v>17-850-370</v>
          </cell>
        </row>
        <row r="2649">
          <cell r="F2649" t="str">
            <v>17-850-380</v>
          </cell>
        </row>
        <row r="2650">
          <cell r="F2650" t="str">
            <v>17-850-390</v>
          </cell>
        </row>
        <row r="2651">
          <cell r="F2651" t="str">
            <v>17-850-400</v>
          </cell>
        </row>
        <row r="2652">
          <cell r="F2652" t="str">
            <v>17-850-410</v>
          </cell>
        </row>
        <row r="2653">
          <cell r="F2653" t="str">
            <v>17-850-420</v>
          </cell>
        </row>
        <row r="2654">
          <cell r="F2654" t="str">
            <v>17-850-430</v>
          </cell>
        </row>
        <row r="2655">
          <cell r="F2655" t="str">
            <v>17-850-440</v>
          </cell>
        </row>
        <row r="2656">
          <cell r="F2656" t="str">
            <v>17-850-450</v>
          </cell>
        </row>
        <row r="2657">
          <cell r="F2657" t="str">
            <v>17-850-460</v>
          </cell>
        </row>
        <row r="2658">
          <cell r="F2658" t="str">
            <v>17-850-470</v>
          </cell>
        </row>
        <row r="2659">
          <cell r="F2659" t="str">
            <v>17-850-480</v>
          </cell>
        </row>
        <row r="2660">
          <cell r="F2660" t="str">
            <v>17-850-490</v>
          </cell>
        </row>
        <row r="2661">
          <cell r="F2661" t="str">
            <v>17-850-500</v>
          </cell>
        </row>
        <row r="2662">
          <cell r="F2662" t="str">
            <v>17-850-510</v>
          </cell>
        </row>
        <row r="2663">
          <cell r="F2663" t="str">
            <v>17-851-001</v>
          </cell>
        </row>
        <row r="2664">
          <cell r="F2664" t="str">
            <v>17-851-002</v>
          </cell>
        </row>
        <row r="2665">
          <cell r="F2665" t="str">
            <v>17-851-003</v>
          </cell>
        </row>
        <row r="2666">
          <cell r="F2666" t="str">
            <v>17-851-004</v>
          </cell>
        </row>
        <row r="2667">
          <cell r="F2667" t="str">
            <v>17-851-005</v>
          </cell>
        </row>
        <row r="2668">
          <cell r="F2668" t="str">
            <v>17-851-006</v>
          </cell>
        </row>
        <row r="2669">
          <cell r="F2669" t="str">
            <v>17-851-007</v>
          </cell>
        </row>
        <row r="2670">
          <cell r="F2670" t="str">
            <v>17-851-008</v>
          </cell>
        </row>
        <row r="2671">
          <cell r="F2671" t="str">
            <v>17-851-009</v>
          </cell>
        </row>
        <row r="2672">
          <cell r="F2672" t="str">
            <v>17-851-010</v>
          </cell>
        </row>
        <row r="2673">
          <cell r="F2673" t="str">
            <v>17-851-011</v>
          </cell>
        </row>
        <row r="2674">
          <cell r="F2674" t="str">
            <v>17-851-012</v>
          </cell>
        </row>
        <row r="2675">
          <cell r="F2675" t="str">
            <v>17-851-013</v>
          </cell>
        </row>
        <row r="2676">
          <cell r="F2676" t="str">
            <v>17-851-014</v>
          </cell>
        </row>
        <row r="2677">
          <cell r="F2677" t="str">
            <v>17-851-015</v>
          </cell>
        </row>
        <row r="2678">
          <cell r="F2678" t="str">
            <v>17-851-016</v>
          </cell>
        </row>
        <row r="2679">
          <cell r="F2679" t="str">
            <v>17-860-001</v>
          </cell>
        </row>
        <row r="2680">
          <cell r="F2680" t="str">
            <v>17-860-002</v>
          </cell>
        </row>
        <row r="2681">
          <cell r="F2681" t="str">
            <v>17-860-003</v>
          </cell>
        </row>
        <row r="2682">
          <cell r="F2682" t="str">
            <v>17-860-004</v>
          </cell>
        </row>
        <row r="2683">
          <cell r="F2683" t="str">
            <v>17-860-005</v>
          </cell>
        </row>
        <row r="2684">
          <cell r="F2684" t="str">
            <v>17-860-006</v>
          </cell>
        </row>
        <row r="2685">
          <cell r="F2685" t="str">
            <v>17-860-007</v>
          </cell>
        </row>
        <row r="2686">
          <cell r="F2686" t="str">
            <v>17-860-008</v>
          </cell>
        </row>
        <row r="2687">
          <cell r="F2687" t="str">
            <v>17-860-009</v>
          </cell>
        </row>
        <row r="2688">
          <cell r="F2688" t="str">
            <v>17-860-010</v>
          </cell>
        </row>
        <row r="2689">
          <cell r="F2689" t="str">
            <v>17-860-011</v>
          </cell>
        </row>
        <row r="2690">
          <cell r="F2690" t="str">
            <v>17-860-012</v>
          </cell>
        </row>
        <row r="2691">
          <cell r="F2691" t="str">
            <v>17-860-013</v>
          </cell>
        </row>
        <row r="2692">
          <cell r="F2692" t="str">
            <v>17-860-014</v>
          </cell>
        </row>
        <row r="2693">
          <cell r="F2693" t="str">
            <v>17-860-015</v>
          </cell>
        </row>
        <row r="2694">
          <cell r="F2694" t="str">
            <v>17-860-016</v>
          </cell>
        </row>
        <row r="2695">
          <cell r="F2695" t="str">
            <v>17-860-017</v>
          </cell>
        </row>
        <row r="2696">
          <cell r="F2696" t="str">
            <v>17-860-018</v>
          </cell>
        </row>
        <row r="2697">
          <cell r="F2697" t="str">
            <v>17-860-019</v>
          </cell>
        </row>
        <row r="2698">
          <cell r="F2698" t="str">
            <v>17-860-020</v>
          </cell>
        </row>
        <row r="2699">
          <cell r="F2699" t="str">
            <v>17-860-021</v>
          </cell>
        </row>
        <row r="2700">
          <cell r="F2700" t="str">
            <v>17-860-022</v>
          </cell>
        </row>
        <row r="2701">
          <cell r="F2701" t="str">
            <v>17-860-023</v>
          </cell>
        </row>
        <row r="2702">
          <cell r="F2702" t="str">
            <v>17-860-024</v>
          </cell>
        </row>
        <row r="2703">
          <cell r="F2703" t="str">
            <v>17-861-001</v>
          </cell>
        </row>
        <row r="2704">
          <cell r="F2704" t="str">
            <v>17-861-002</v>
          </cell>
        </row>
        <row r="2705">
          <cell r="F2705" t="str">
            <v>17-861-003</v>
          </cell>
        </row>
        <row r="2706">
          <cell r="F2706" t="str">
            <v>17-861-004</v>
          </cell>
        </row>
        <row r="2707">
          <cell r="F2707" t="str">
            <v>17-861-005</v>
          </cell>
        </row>
        <row r="2708">
          <cell r="F2708" t="str">
            <v>17-861-006</v>
          </cell>
        </row>
        <row r="2709">
          <cell r="F2709" t="str">
            <v>17-861-007</v>
          </cell>
        </row>
        <row r="2710">
          <cell r="F2710" t="str">
            <v>17-861-008</v>
          </cell>
        </row>
        <row r="2711">
          <cell r="F2711" t="str">
            <v>17-861-009</v>
          </cell>
        </row>
        <row r="2712">
          <cell r="F2712" t="str">
            <v>17-861-010</v>
          </cell>
        </row>
        <row r="2713">
          <cell r="F2713" t="str">
            <v>17-861-011</v>
          </cell>
        </row>
        <row r="2714">
          <cell r="F2714" t="str">
            <v>17-861-012</v>
          </cell>
        </row>
        <row r="2715">
          <cell r="F2715" t="str">
            <v>17-862-001</v>
          </cell>
        </row>
        <row r="2716">
          <cell r="F2716" t="str">
            <v>17-862-002</v>
          </cell>
        </row>
        <row r="2717">
          <cell r="F2717" t="str">
            <v>17-863-001</v>
          </cell>
        </row>
        <row r="2718">
          <cell r="F2718" t="str">
            <v>17-863-002</v>
          </cell>
        </row>
        <row r="2719">
          <cell r="F2719" t="str">
            <v>17-863-003</v>
          </cell>
        </row>
        <row r="2720">
          <cell r="F2720" t="str">
            <v>17-863-004</v>
          </cell>
        </row>
        <row r="2721">
          <cell r="F2721" t="str">
            <v>17-863-005</v>
          </cell>
        </row>
        <row r="2722">
          <cell r="F2722" t="str">
            <v>17-863-006</v>
          </cell>
        </row>
        <row r="2723">
          <cell r="F2723" t="str">
            <v>17-863-007</v>
          </cell>
        </row>
        <row r="2724">
          <cell r="F2724" t="str">
            <v>17-863-008</v>
          </cell>
        </row>
        <row r="2725">
          <cell r="F2725" t="str">
            <v>17-863-009</v>
          </cell>
        </row>
        <row r="2726">
          <cell r="F2726" t="str">
            <v>17-863-010</v>
          </cell>
        </row>
        <row r="2727">
          <cell r="F2727" t="str">
            <v>17-863-011</v>
          </cell>
        </row>
        <row r="2728">
          <cell r="F2728" t="str">
            <v>17-863-012</v>
          </cell>
        </row>
        <row r="2729">
          <cell r="F2729" t="str">
            <v>17-863-013</v>
          </cell>
        </row>
        <row r="2730">
          <cell r="F2730" t="str">
            <v>17-863-014</v>
          </cell>
        </row>
        <row r="2731">
          <cell r="F2731" t="str">
            <v>17-863-015</v>
          </cell>
        </row>
        <row r="2732">
          <cell r="F2732" t="str">
            <v>17-863-016</v>
          </cell>
        </row>
        <row r="2733">
          <cell r="F2733" t="str">
            <v>17-863-017</v>
          </cell>
        </row>
        <row r="2734">
          <cell r="F2734" t="str">
            <v>17-863-018</v>
          </cell>
        </row>
        <row r="2735">
          <cell r="F2735" t="str">
            <v>17-863-019</v>
          </cell>
        </row>
        <row r="2736">
          <cell r="F2736" t="str">
            <v>17-863-020</v>
          </cell>
        </row>
        <row r="2737">
          <cell r="F2737" t="str">
            <v>17-863-021</v>
          </cell>
        </row>
        <row r="2738">
          <cell r="F2738" t="str">
            <v>17-863-022</v>
          </cell>
        </row>
        <row r="2739">
          <cell r="F2739" t="str">
            <v>17-863-023</v>
          </cell>
        </row>
        <row r="2740">
          <cell r="F2740" t="str">
            <v>17-863-024</v>
          </cell>
        </row>
        <row r="2741">
          <cell r="F2741" t="str">
            <v>17-863-025</v>
          </cell>
        </row>
        <row r="2742">
          <cell r="F2742" t="str">
            <v>17-863-026</v>
          </cell>
        </row>
        <row r="2743">
          <cell r="F2743" t="str">
            <v>17-863-027</v>
          </cell>
        </row>
        <row r="2744">
          <cell r="F2744" t="str">
            <v>17-863-028</v>
          </cell>
        </row>
        <row r="2745">
          <cell r="F2745" t="str">
            <v>17-863-029</v>
          </cell>
        </row>
        <row r="2746">
          <cell r="F2746" t="str">
            <v>17-863-030</v>
          </cell>
        </row>
        <row r="2747">
          <cell r="F2747" t="str">
            <v>17-863-031</v>
          </cell>
        </row>
        <row r="2748">
          <cell r="F2748" t="str">
            <v>17-863-032</v>
          </cell>
        </row>
        <row r="2749">
          <cell r="F2749" t="str">
            <v>17-863-033</v>
          </cell>
        </row>
        <row r="2750">
          <cell r="F2750" t="str">
            <v>17-863-034</v>
          </cell>
        </row>
        <row r="2751">
          <cell r="F2751" t="str">
            <v>17-863-035</v>
          </cell>
        </row>
        <row r="2752">
          <cell r="F2752" t="str">
            <v>17-863-036</v>
          </cell>
        </row>
        <row r="2753">
          <cell r="F2753" t="str">
            <v>17-863-037</v>
          </cell>
        </row>
        <row r="2754">
          <cell r="F2754" t="str">
            <v>17-863-038</v>
          </cell>
        </row>
        <row r="2755">
          <cell r="F2755" t="str">
            <v>17-863-039</v>
          </cell>
        </row>
        <row r="2756">
          <cell r="F2756" t="str">
            <v>17-863-040</v>
          </cell>
        </row>
        <row r="2757">
          <cell r="F2757" t="str">
            <v>17-863-041</v>
          </cell>
        </row>
        <row r="2758">
          <cell r="F2758" t="str">
            <v>17-863-042</v>
          </cell>
        </row>
        <row r="2759">
          <cell r="F2759" t="str">
            <v>17-863-043</v>
          </cell>
        </row>
        <row r="2760">
          <cell r="F2760" t="str">
            <v>17-863-044</v>
          </cell>
        </row>
        <row r="2761">
          <cell r="F2761" t="str">
            <v>17-863-045</v>
          </cell>
        </row>
        <row r="2762">
          <cell r="F2762" t="str">
            <v>17-863-046</v>
          </cell>
        </row>
        <row r="2763">
          <cell r="F2763" t="str">
            <v>17-863-047</v>
          </cell>
        </row>
        <row r="2764">
          <cell r="F2764" t="str">
            <v>17-863-048</v>
          </cell>
        </row>
        <row r="2765">
          <cell r="F2765" t="str">
            <v>17-863-049</v>
          </cell>
        </row>
        <row r="2766">
          <cell r="F2766" t="str">
            <v>17-863-050</v>
          </cell>
        </row>
        <row r="2767">
          <cell r="F2767" t="str">
            <v>17-863-051</v>
          </cell>
        </row>
        <row r="2768">
          <cell r="F2768" t="str">
            <v>17-863-052</v>
          </cell>
        </row>
        <row r="2769">
          <cell r="F2769" t="str">
            <v>17-863-053</v>
          </cell>
        </row>
        <row r="2770">
          <cell r="F2770" t="str">
            <v>17-863-054</v>
          </cell>
        </row>
        <row r="2771">
          <cell r="F2771" t="str">
            <v>17-863-055</v>
          </cell>
        </row>
        <row r="2772">
          <cell r="F2772" t="str">
            <v>17-863-056</v>
          </cell>
        </row>
        <row r="2773">
          <cell r="F2773" t="str">
            <v>17-863-057</v>
          </cell>
        </row>
        <row r="2774">
          <cell r="F2774" t="str">
            <v>17-863-058</v>
          </cell>
        </row>
        <row r="2775">
          <cell r="F2775" t="str">
            <v>17-863-059</v>
          </cell>
        </row>
        <row r="2776">
          <cell r="F2776" t="str">
            <v>17-863-060</v>
          </cell>
        </row>
        <row r="2777">
          <cell r="F2777" t="str">
            <v>17-863-061</v>
          </cell>
        </row>
        <row r="2778">
          <cell r="F2778" t="str">
            <v>17-863-062</v>
          </cell>
        </row>
        <row r="2779">
          <cell r="F2779" t="str">
            <v>17-863-090</v>
          </cell>
        </row>
        <row r="2780">
          <cell r="F2780" t="str">
            <v>17-863-091</v>
          </cell>
        </row>
        <row r="2781">
          <cell r="F2781" t="str">
            <v>17-865-001</v>
          </cell>
        </row>
        <row r="2782">
          <cell r="F2782" t="str">
            <v>17-870-001</v>
          </cell>
        </row>
        <row r="2783">
          <cell r="F2783" t="str">
            <v>17-870-002</v>
          </cell>
        </row>
        <row r="2784">
          <cell r="F2784" t="str">
            <v>17-870-003</v>
          </cell>
        </row>
        <row r="2785">
          <cell r="F2785" t="str">
            <v>17-870-004</v>
          </cell>
        </row>
        <row r="2786">
          <cell r="F2786" t="str">
            <v>17-870-005</v>
          </cell>
        </row>
        <row r="2787">
          <cell r="F2787" t="str">
            <v>17-870-006</v>
          </cell>
        </row>
        <row r="2788">
          <cell r="F2788" t="str">
            <v>17-870-007</v>
          </cell>
        </row>
        <row r="2789">
          <cell r="F2789" t="str">
            <v>17-870-008</v>
          </cell>
        </row>
        <row r="2790">
          <cell r="F2790" t="str">
            <v>17-870-009</v>
          </cell>
        </row>
        <row r="2791">
          <cell r="F2791" t="str">
            <v>17-870-010</v>
          </cell>
        </row>
        <row r="2792">
          <cell r="F2792" t="str">
            <v>17-870-011</v>
          </cell>
        </row>
        <row r="2793">
          <cell r="F2793" t="str">
            <v>17-870-012</v>
          </cell>
        </row>
        <row r="2794">
          <cell r="F2794" t="str">
            <v>17-870-013</v>
          </cell>
        </row>
        <row r="2795">
          <cell r="F2795" t="str">
            <v>17-870-014</v>
          </cell>
        </row>
        <row r="2796">
          <cell r="F2796" t="str">
            <v>17-870-015</v>
          </cell>
        </row>
        <row r="2797">
          <cell r="F2797" t="str">
            <v>17-870-016</v>
          </cell>
        </row>
        <row r="2798">
          <cell r="F2798" t="str">
            <v>17-870-017</v>
          </cell>
        </row>
        <row r="2799">
          <cell r="F2799" t="str">
            <v>17-870-018</v>
          </cell>
        </row>
        <row r="2800">
          <cell r="F2800" t="str">
            <v>17-870-019</v>
          </cell>
        </row>
        <row r="2801">
          <cell r="F2801" t="str">
            <v>17-870-020</v>
          </cell>
        </row>
        <row r="2802">
          <cell r="F2802" t="str">
            <v>17-870-021</v>
          </cell>
        </row>
        <row r="2803">
          <cell r="F2803" t="str">
            <v>17-870-022</v>
          </cell>
        </row>
        <row r="2804">
          <cell r="F2804" t="str">
            <v>17-870-023</v>
          </cell>
        </row>
        <row r="2805">
          <cell r="F2805" t="str">
            <v>17-870-024</v>
          </cell>
        </row>
        <row r="2806">
          <cell r="F2806" t="str">
            <v>17-870-025</v>
          </cell>
        </row>
        <row r="2807">
          <cell r="F2807" t="str">
            <v>17-870-026</v>
          </cell>
        </row>
        <row r="2808">
          <cell r="F2808" t="str">
            <v>17-870-027</v>
          </cell>
        </row>
        <row r="2809">
          <cell r="F2809" t="str">
            <v>17-870-028</v>
          </cell>
        </row>
        <row r="2810">
          <cell r="F2810" t="str">
            <v>17-870-029</v>
          </cell>
        </row>
        <row r="2811">
          <cell r="F2811" t="str">
            <v>17-870-030</v>
          </cell>
        </row>
        <row r="2812">
          <cell r="F2812" t="str">
            <v>17-900-000</v>
          </cell>
        </row>
        <row r="2813">
          <cell r="F2813" t="str">
            <v>17-900-001</v>
          </cell>
        </row>
        <row r="2814">
          <cell r="F2814" t="str">
            <v>17-900-002</v>
          </cell>
        </row>
        <row r="2815">
          <cell r="F2815" t="str">
            <v>17-901-001</v>
          </cell>
        </row>
        <row r="2816">
          <cell r="F2816" t="str">
            <v>17-902-001</v>
          </cell>
        </row>
        <row r="2817">
          <cell r="F2817" t="str">
            <v>17-902-002</v>
          </cell>
        </row>
        <row r="2818">
          <cell r="F2818" t="str">
            <v>17-902-003</v>
          </cell>
        </row>
        <row r="2819">
          <cell r="F2819" t="str">
            <v>17-902-004</v>
          </cell>
        </row>
        <row r="2820">
          <cell r="F2820" t="str">
            <v>17-902-005</v>
          </cell>
        </row>
        <row r="2821">
          <cell r="F2821" t="str">
            <v>17-902-006</v>
          </cell>
        </row>
        <row r="2822">
          <cell r="F2822" t="str">
            <v>17-902-007</v>
          </cell>
        </row>
        <row r="2823">
          <cell r="F2823" t="str">
            <v>17-902-008</v>
          </cell>
        </row>
        <row r="2824">
          <cell r="F2824" t="str">
            <v>17-902-009</v>
          </cell>
        </row>
        <row r="2825">
          <cell r="F2825" t="str">
            <v>17-902-010</v>
          </cell>
        </row>
        <row r="2826">
          <cell r="F2826" t="str">
            <v>17-902-011</v>
          </cell>
        </row>
        <row r="2827">
          <cell r="F2827" t="str">
            <v>17-902-012</v>
          </cell>
        </row>
        <row r="2828">
          <cell r="F2828" t="str">
            <v>17-902-013</v>
          </cell>
        </row>
        <row r="2829">
          <cell r="F2829" t="str">
            <v>17-902-014</v>
          </cell>
        </row>
        <row r="2830">
          <cell r="F2830" t="str">
            <v>17-902-015</v>
          </cell>
        </row>
        <row r="2831">
          <cell r="F2831" t="str">
            <v>17-902-016</v>
          </cell>
        </row>
        <row r="2832">
          <cell r="F2832" t="str">
            <v>17-902-017</v>
          </cell>
        </row>
        <row r="2833">
          <cell r="F2833" t="str">
            <v>17-902-018</v>
          </cell>
        </row>
        <row r="2834">
          <cell r="F2834" t="str">
            <v>17-902-019</v>
          </cell>
        </row>
        <row r="2835">
          <cell r="F2835" t="str">
            <v>17-902-020</v>
          </cell>
        </row>
        <row r="2836">
          <cell r="F2836" t="str">
            <v>17-902-021</v>
          </cell>
        </row>
        <row r="2837">
          <cell r="F2837" t="str">
            <v>17-902-022</v>
          </cell>
        </row>
        <row r="2838">
          <cell r="F2838" t="str">
            <v>17-902-023</v>
          </cell>
        </row>
        <row r="2839">
          <cell r="F2839" t="str">
            <v>17-902-024</v>
          </cell>
        </row>
        <row r="2840">
          <cell r="F2840" t="str">
            <v>17-902-025</v>
          </cell>
        </row>
        <row r="2841">
          <cell r="F2841" t="str">
            <v>17-902-026</v>
          </cell>
        </row>
        <row r="2842">
          <cell r="F2842" t="str">
            <v>17-902-027</v>
          </cell>
        </row>
        <row r="2843">
          <cell r="F2843" t="str">
            <v>17-902-028</v>
          </cell>
        </row>
        <row r="2844">
          <cell r="F2844" t="str">
            <v>17-902-029</v>
          </cell>
        </row>
        <row r="2845">
          <cell r="F2845" t="str">
            <v>17-902-030</v>
          </cell>
        </row>
        <row r="2846">
          <cell r="F2846" t="str">
            <v>17-902-031</v>
          </cell>
        </row>
        <row r="2847">
          <cell r="F2847" t="str">
            <v>17-902-032</v>
          </cell>
        </row>
        <row r="2848">
          <cell r="F2848" t="str">
            <v>17-902-033</v>
          </cell>
        </row>
        <row r="2849">
          <cell r="F2849" t="str">
            <v>17-902-034</v>
          </cell>
        </row>
        <row r="2850">
          <cell r="F2850" t="str">
            <v>17-902-035</v>
          </cell>
        </row>
        <row r="2851">
          <cell r="F2851" t="str">
            <v>17-902-036</v>
          </cell>
        </row>
        <row r="2852">
          <cell r="F2852" t="str">
            <v>17-902-037</v>
          </cell>
        </row>
        <row r="2853">
          <cell r="F2853" t="str">
            <v>17-902-038</v>
          </cell>
        </row>
        <row r="2854">
          <cell r="F2854" t="str">
            <v>17-902-039</v>
          </cell>
        </row>
        <row r="2855">
          <cell r="F2855" t="str">
            <v>17-902-040</v>
          </cell>
        </row>
        <row r="2856">
          <cell r="F2856" t="str">
            <v>17-902-041</v>
          </cell>
        </row>
        <row r="2857">
          <cell r="F2857" t="str">
            <v>17-902-042</v>
          </cell>
        </row>
        <row r="2858">
          <cell r="F2858" t="str">
            <v>17-902-043</v>
          </cell>
        </row>
        <row r="2859">
          <cell r="F2859" t="str">
            <v>17-902-044</v>
          </cell>
        </row>
        <row r="2860">
          <cell r="F2860" t="str">
            <v>17-902-045</v>
          </cell>
        </row>
        <row r="2861">
          <cell r="F2861" t="str">
            <v>17-902-046</v>
          </cell>
        </row>
        <row r="2862">
          <cell r="F2862" t="str">
            <v>17-902-047</v>
          </cell>
        </row>
        <row r="2863">
          <cell r="F2863" t="str">
            <v>17-902-048</v>
          </cell>
        </row>
        <row r="2864">
          <cell r="F2864" t="str">
            <v>17-902-049</v>
          </cell>
        </row>
        <row r="2865">
          <cell r="F2865" t="str">
            <v>17-902-050</v>
          </cell>
        </row>
        <row r="2866">
          <cell r="F2866" t="str">
            <v>17-902-051</v>
          </cell>
        </row>
        <row r="2867">
          <cell r="F2867" t="str">
            <v>17-902-052</v>
          </cell>
        </row>
        <row r="2868">
          <cell r="F2868" t="str">
            <v>17-902-053</v>
          </cell>
        </row>
        <row r="2869">
          <cell r="F2869" t="str">
            <v>17-902-054</v>
          </cell>
        </row>
        <row r="2870">
          <cell r="F2870" t="str">
            <v>17-902-055</v>
          </cell>
        </row>
        <row r="2871">
          <cell r="F2871" t="str">
            <v>17-902-056</v>
          </cell>
        </row>
        <row r="2872">
          <cell r="F2872" t="str">
            <v>17-902-057</v>
          </cell>
        </row>
        <row r="2873">
          <cell r="F2873" t="str">
            <v>17-902-058</v>
          </cell>
        </row>
        <row r="2874">
          <cell r="F2874" t="str">
            <v>17-902-059</v>
          </cell>
        </row>
        <row r="2875">
          <cell r="F2875" t="str">
            <v>17-902-060</v>
          </cell>
        </row>
        <row r="2876">
          <cell r="F2876" t="str">
            <v>17-902-061</v>
          </cell>
        </row>
        <row r="2877">
          <cell r="F2877" t="str">
            <v>17-902-062</v>
          </cell>
        </row>
        <row r="2878">
          <cell r="F2878" t="str">
            <v>17-902-063</v>
          </cell>
        </row>
        <row r="2879">
          <cell r="F2879" t="str">
            <v>17-902-064</v>
          </cell>
        </row>
        <row r="2880">
          <cell r="F2880" t="str">
            <v>17-902-065</v>
          </cell>
        </row>
        <row r="2881">
          <cell r="F2881" t="str">
            <v>17-902-066</v>
          </cell>
        </row>
        <row r="2882">
          <cell r="F2882" t="str">
            <v>17-902-067</v>
          </cell>
        </row>
        <row r="2883">
          <cell r="F2883" t="str">
            <v>17-902-068</v>
          </cell>
        </row>
        <row r="2884">
          <cell r="F2884" t="str">
            <v>17-902-069</v>
          </cell>
        </row>
        <row r="2885">
          <cell r="F2885" t="str">
            <v>17-902-070</v>
          </cell>
        </row>
        <row r="2886">
          <cell r="F2886" t="str">
            <v>17-902-071</v>
          </cell>
        </row>
        <row r="2887">
          <cell r="F2887" t="str">
            <v>17-902-072</v>
          </cell>
        </row>
        <row r="2888">
          <cell r="F2888" t="str">
            <v>17-902-073</v>
          </cell>
        </row>
        <row r="2889">
          <cell r="F2889" t="str">
            <v>17-902-074</v>
          </cell>
        </row>
        <row r="2890">
          <cell r="F2890" t="str">
            <v>17-902-075</v>
          </cell>
        </row>
        <row r="2891">
          <cell r="F2891" t="str">
            <v>17-902-076</v>
          </cell>
        </row>
        <row r="2892">
          <cell r="F2892" t="str">
            <v>17-902-077</v>
          </cell>
        </row>
        <row r="2893">
          <cell r="F2893" t="str">
            <v>17-902-078</v>
          </cell>
        </row>
        <row r="2894">
          <cell r="F2894" t="str">
            <v>17-902-079</v>
          </cell>
        </row>
        <row r="2895">
          <cell r="F2895" t="str">
            <v>17-902-080</v>
          </cell>
        </row>
        <row r="2896">
          <cell r="F2896" t="str">
            <v>17-902-081</v>
          </cell>
        </row>
        <row r="2897">
          <cell r="F2897" t="str">
            <v>17-902-082</v>
          </cell>
        </row>
        <row r="2898">
          <cell r="F2898" t="str">
            <v>17-902-083</v>
          </cell>
        </row>
        <row r="2899">
          <cell r="F2899" t="str">
            <v>17-902-084</v>
          </cell>
        </row>
        <row r="2900">
          <cell r="F2900" t="str">
            <v>17-902-085</v>
          </cell>
        </row>
        <row r="2901">
          <cell r="F2901" t="str">
            <v>17-902-086</v>
          </cell>
        </row>
        <row r="2902">
          <cell r="F2902" t="str">
            <v>17-902-087</v>
          </cell>
        </row>
        <row r="2903">
          <cell r="F2903" t="str">
            <v>17-902-088</v>
          </cell>
        </row>
        <row r="2904">
          <cell r="F2904" t="str">
            <v>17-902-089</v>
          </cell>
        </row>
        <row r="2905">
          <cell r="F2905" t="str">
            <v>17-902-090</v>
          </cell>
        </row>
        <row r="2906">
          <cell r="F2906" t="str">
            <v>17-902-091</v>
          </cell>
        </row>
        <row r="2907">
          <cell r="F2907" t="str">
            <v>17-902-092</v>
          </cell>
        </row>
        <row r="2908">
          <cell r="F2908" t="str">
            <v>17-902-093</v>
          </cell>
        </row>
        <row r="2909">
          <cell r="F2909" t="str">
            <v>17-902-094</v>
          </cell>
        </row>
        <row r="2910">
          <cell r="F2910" t="str">
            <v>17-902-095</v>
          </cell>
        </row>
        <row r="2911">
          <cell r="F2911" t="str">
            <v>17-902-096</v>
          </cell>
        </row>
        <row r="2912">
          <cell r="F2912" t="str">
            <v>17-902-097</v>
          </cell>
        </row>
        <row r="2913">
          <cell r="F2913" t="str">
            <v>17-902-098</v>
          </cell>
        </row>
        <row r="2914">
          <cell r="F2914" t="str">
            <v>17-902-099</v>
          </cell>
        </row>
        <row r="2915">
          <cell r="F2915" t="str">
            <v>17-902-100</v>
          </cell>
        </row>
        <row r="2916">
          <cell r="F2916" t="str">
            <v>17-902-101</v>
          </cell>
        </row>
        <row r="2917">
          <cell r="F2917" t="str">
            <v>17-902-102</v>
          </cell>
        </row>
        <row r="2918">
          <cell r="F2918" t="str">
            <v>17-902-103</v>
          </cell>
        </row>
        <row r="2919">
          <cell r="F2919" t="str">
            <v>17-902-104</v>
          </cell>
        </row>
        <row r="2920">
          <cell r="F2920" t="str">
            <v>17-902-105</v>
          </cell>
        </row>
        <row r="2921">
          <cell r="F2921" t="str">
            <v>17-902-106</v>
          </cell>
        </row>
        <row r="2922">
          <cell r="F2922" t="str">
            <v>17-902-107</v>
          </cell>
        </row>
        <row r="2923">
          <cell r="F2923" t="str">
            <v>17-902-108</v>
          </cell>
        </row>
        <row r="2924">
          <cell r="F2924" t="str">
            <v>17-902-109</v>
          </cell>
        </row>
        <row r="2925">
          <cell r="F2925" t="str">
            <v>17-902-110</v>
          </cell>
        </row>
        <row r="2926">
          <cell r="F2926" t="str">
            <v>17-902-111</v>
          </cell>
        </row>
        <row r="2927">
          <cell r="F2927" t="str">
            <v>17-902-112</v>
          </cell>
        </row>
        <row r="2928">
          <cell r="F2928" t="str">
            <v>17-902-113</v>
          </cell>
        </row>
        <row r="2929">
          <cell r="F2929" t="str">
            <v>17-902-114</v>
          </cell>
        </row>
        <row r="2930">
          <cell r="F2930" t="str">
            <v>17-902-115</v>
          </cell>
        </row>
        <row r="2931">
          <cell r="F2931" t="str">
            <v>17-902-116</v>
          </cell>
        </row>
        <row r="2932">
          <cell r="F2932" t="str">
            <v>17-902-117</v>
          </cell>
        </row>
        <row r="2933">
          <cell r="F2933" t="str">
            <v>17-902-118</v>
          </cell>
        </row>
        <row r="2934">
          <cell r="F2934" t="str">
            <v>17-902-119</v>
          </cell>
        </row>
        <row r="2935">
          <cell r="F2935" t="str">
            <v>17-902-120</v>
          </cell>
        </row>
        <row r="2936">
          <cell r="F2936" t="str">
            <v>17-902-121</v>
          </cell>
        </row>
        <row r="2937">
          <cell r="F2937" t="str">
            <v>17-902-122</v>
          </cell>
        </row>
        <row r="2938">
          <cell r="F2938" t="str">
            <v>17-902-123</v>
          </cell>
        </row>
        <row r="2939">
          <cell r="F2939" t="str">
            <v>17-902-124</v>
          </cell>
        </row>
        <row r="2940">
          <cell r="F2940" t="str">
            <v>17-902-125</v>
          </cell>
        </row>
        <row r="2941">
          <cell r="F2941" t="str">
            <v>17-902-126</v>
          </cell>
        </row>
        <row r="2942">
          <cell r="F2942" t="str">
            <v>17-902-127</v>
          </cell>
        </row>
        <row r="2943">
          <cell r="F2943" t="str">
            <v>17-902-128</v>
          </cell>
        </row>
        <row r="2944">
          <cell r="F2944" t="str">
            <v>17-902-129</v>
          </cell>
        </row>
        <row r="2945">
          <cell r="F2945" t="str">
            <v>17-902-130</v>
          </cell>
        </row>
        <row r="2946">
          <cell r="F2946" t="str">
            <v>17-902-131</v>
          </cell>
        </row>
        <row r="2947">
          <cell r="F2947" t="str">
            <v>17-902-132</v>
          </cell>
        </row>
        <row r="2948">
          <cell r="F2948" t="str">
            <v>17-902-133</v>
          </cell>
        </row>
        <row r="2949">
          <cell r="F2949" t="str">
            <v>17-902-134</v>
          </cell>
        </row>
        <row r="2950">
          <cell r="F2950" t="str">
            <v>17-902-135</v>
          </cell>
        </row>
        <row r="2951">
          <cell r="F2951" t="str">
            <v>17-902-136</v>
          </cell>
        </row>
        <row r="2952">
          <cell r="F2952" t="str">
            <v>17-902-137</v>
          </cell>
        </row>
        <row r="2953">
          <cell r="F2953" t="str">
            <v>17-902-138</v>
          </cell>
        </row>
        <row r="2954">
          <cell r="F2954" t="str">
            <v>17-902-139</v>
          </cell>
        </row>
        <row r="2955">
          <cell r="F2955" t="str">
            <v>17-902-140</v>
          </cell>
        </row>
        <row r="2956">
          <cell r="F2956" t="str">
            <v>17-902-141</v>
          </cell>
        </row>
        <row r="2957">
          <cell r="F2957" t="str">
            <v>17-902-142</v>
          </cell>
        </row>
        <row r="2958">
          <cell r="F2958" t="str">
            <v>17-902-143</v>
          </cell>
        </row>
        <row r="2959">
          <cell r="F2959" t="str">
            <v>17-902-144</v>
          </cell>
        </row>
        <row r="2960">
          <cell r="F2960" t="str">
            <v>17-902-145</v>
          </cell>
        </row>
        <row r="2961">
          <cell r="F2961" t="str">
            <v>17-902-146</v>
          </cell>
        </row>
        <row r="2962">
          <cell r="F2962" t="str">
            <v>17-902-147</v>
          </cell>
        </row>
        <row r="2963">
          <cell r="F2963" t="str">
            <v>17-902-148</v>
          </cell>
        </row>
        <row r="2964">
          <cell r="F2964" t="str">
            <v>17-902-149</v>
          </cell>
        </row>
        <row r="2965">
          <cell r="F2965" t="str">
            <v>17-902-150</v>
          </cell>
        </row>
        <row r="2966">
          <cell r="F2966" t="str">
            <v>17-903-001</v>
          </cell>
        </row>
        <row r="2967">
          <cell r="F2967" t="str">
            <v>17-903-002</v>
          </cell>
        </row>
        <row r="2968">
          <cell r="F2968" t="str">
            <v>17-904-001</v>
          </cell>
        </row>
        <row r="2969">
          <cell r="F2969" t="str">
            <v>17-904-002</v>
          </cell>
        </row>
        <row r="2970">
          <cell r="F2970" t="str">
            <v>17-904-003</v>
          </cell>
        </row>
        <row r="2971">
          <cell r="F2971" t="str">
            <v>17-904-004</v>
          </cell>
        </row>
        <row r="2972">
          <cell r="F2972" t="str">
            <v>17-904-005</v>
          </cell>
        </row>
        <row r="2973">
          <cell r="F2973" t="str">
            <v>17-904-006</v>
          </cell>
        </row>
        <row r="2974">
          <cell r="F2974" t="str">
            <v>17-904-007</v>
          </cell>
        </row>
        <row r="2975">
          <cell r="F2975" t="str">
            <v>17-904-008</v>
          </cell>
        </row>
        <row r="2976">
          <cell r="F2976" t="str">
            <v>17-904-009</v>
          </cell>
        </row>
        <row r="2977">
          <cell r="F2977" t="str">
            <v>17-904-010</v>
          </cell>
        </row>
        <row r="2978">
          <cell r="F2978" t="str">
            <v>17-904-011</v>
          </cell>
        </row>
        <row r="2979">
          <cell r="F2979" t="str">
            <v>17-904-012</v>
          </cell>
        </row>
        <row r="2980">
          <cell r="F2980" t="str">
            <v>17-904-013</v>
          </cell>
        </row>
        <row r="2981">
          <cell r="F2981" t="str">
            <v>17-904-014</v>
          </cell>
        </row>
        <row r="2982">
          <cell r="F2982" t="str">
            <v>17-904-015</v>
          </cell>
        </row>
        <row r="2983">
          <cell r="F2983" t="str">
            <v>17-915-915</v>
          </cell>
        </row>
        <row r="2984">
          <cell r="F2984" t="str">
            <v>17-919-919</v>
          </cell>
        </row>
        <row r="2985">
          <cell r="F2985" t="str">
            <v>17-919-920</v>
          </cell>
        </row>
        <row r="2986">
          <cell r="F2986" t="str">
            <v>17-919-921</v>
          </cell>
        </row>
        <row r="2987">
          <cell r="F2987" t="str">
            <v>17-920-001</v>
          </cell>
        </row>
        <row r="2988">
          <cell r="F2988" t="str">
            <v>17-920-002</v>
          </cell>
        </row>
        <row r="2989">
          <cell r="F2989" t="str">
            <v>17-920-003</v>
          </cell>
        </row>
        <row r="2990">
          <cell r="F2990" t="str">
            <v>17-920-004</v>
          </cell>
        </row>
        <row r="2991">
          <cell r="F2991" t="str">
            <v>17-920-005</v>
          </cell>
        </row>
        <row r="2992">
          <cell r="F2992" t="str">
            <v>17-920-006</v>
          </cell>
        </row>
        <row r="2993">
          <cell r="F2993" t="str">
            <v>17-920-007</v>
          </cell>
        </row>
        <row r="2994">
          <cell r="F2994" t="str">
            <v>17-920-008</v>
          </cell>
        </row>
        <row r="2995">
          <cell r="F2995" t="str">
            <v>17-920-009</v>
          </cell>
        </row>
        <row r="2996">
          <cell r="F2996" t="str">
            <v>17-920-010</v>
          </cell>
        </row>
        <row r="2997">
          <cell r="F2997" t="str">
            <v>17-920-011</v>
          </cell>
        </row>
        <row r="2998">
          <cell r="F2998" t="str">
            <v>17-920-017</v>
          </cell>
        </row>
        <row r="2999">
          <cell r="F2999" t="str">
            <v>17-920-018</v>
          </cell>
        </row>
        <row r="3000">
          <cell r="F3000" t="str">
            <v>17-920-019</v>
          </cell>
        </row>
        <row r="3001">
          <cell r="F3001" t="str">
            <v>17-920-020</v>
          </cell>
        </row>
        <row r="3002">
          <cell r="F3002" t="str">
            <v>17-920-021</v>
          </cell>
        </row>
        <row r="3003">
          <cell r="F3003" t="str">
            <v>17-920-022</v>
          </cell>
        </row>
        <row r="3004">
          <cell r="F3004" t="str">
            <v>17-920-023</v>
          </cell>
        </row>
        <row r="3005">
          <cell r="F3005" t="str">
            <v>17-920-029</v>
          </cell>
        </row>
        <row r="3006">
          <cell r="F3006" t="str">
            <v>17-920-030</v>
          </cell>
        </row>
        <row r="3007">
          <cell r="F3007" t="str">
            <v>17-920-031</v>
          </cell>
        </row>
        <row r="3008">
          <cell r="F3008" t="str">
            <v>17-920-032</v>
          </cell>
        </row>
        <row r="3009">
          <cell r="F3009" t="str">
            <v>17-920-033</v>
          </cell>
        </row>
        <row r="3010">
          <cell r="F3010" t="str">
            <v>17-920-034</v>
          </cell>
        </row>
        <row r="3011">
          <cell r="F3011" t="str">
            <v>17-920-035</v>
          </cell>
        </row>
        <row r="3012">
          <cell r="F3012" t="str">
            <v>17-920-036</v>
          </cell>
        </row>
        <row r="3013">
          <cell r="F3013" t="str">
            <v>17-920-037</v>
          </cell>
        </row>
        <row r="3014">
          <cell r="F3014" t="str">
            <v>17-920-038</v>
          </cell>
        </row>
        <row r="3015">
          <cell r="F3015" t="str">
            <v>17-920-039</v>
          </cell>
        </row>
        <row r="3016">
          <cell r="F3016" t="str">
            <v>17-920-043</v>
          </cell>
        </row>
        <row r="3017">
          <cell r="F3017" t="str">
            <v>17-920-044</v>
          </cell>
        </row>
        <row r="3018">
          <cell r="F3018" t="str">
            <v>17-920-045</v>
          </cell>
        </row>
        <row r="3019">
          <cell r="F3019" t="str">
            <v>17-920-046</v>
          </cell>
        </row>
        <row r="3020">
          <cell r="F3020" t="str">
            <v>17-920-047</v>
          </cell>
        </row>
        <row r="3021">
          <cell r="F3021" t="str">
            <v>17-920-048</v>
          </cell>
        </row>
        <row r="3022">
          <cell r="F3022" t="str">
            <v>17-920-049</v>
          </cell>
        </row>
        <row r="3023">
          <cell r="F3023" t="str">
            <v>17-920-050</v>
          </cell>
        </row>
        <row r="3024">
          <cell r="F3024" t="str">
            <v>17-920-055</v>
          </cell>
        </row>
        <row r="3025">
          <cell r="F3025" t="str">
            <v>17-920-056</v>
          </cell>
        </row>
        <row r="3026">
          <cell r="F3026" t="str">
            <v>17-920-057</v>
          </cell>
        </row>
        <row r="3027">
          <cell r="F3027" t="str">
            <v>17-920-058</v>
          </cell>
        </row>
        <row r="3028">
          <cell r="F3028" t="str">
            <v>17-920-059</v>
          </cell>
        </row>
        <row r="3029">
          <cell r="F3029" t="str">
            <v>17-920-060</v>
          </cell>
        </row>
        <row r="3030">
          <cell r="F3030" t="str">
            <v>17-920-061</v>
          </cell>
        </row>
        <row r="3031">
          <cell r="F3031" t="str">
            <v>17-920-062</v>
          </cell>
        </row>
        <row r="3032">
          <cell r="F3032" t="str">
            <v>17-920-063</v>
          </cell>
        </row>
        <row r="3033">
          <cell r="F3033" t="str">
            <v>17-920-064</v>
          </cell>
        </row>
        <row r="3034">
          <cell r="F3034" t="str">
            <v>17-920-065</v>
          </cell>
        </row>
        <row r="3035">
          <cell r="F3035" t="str">
            <v>17-920-066</v>
          </cell>
        </row>
        <row r="3036">
          <cell r="F3036" t="str">
            <v>17-920-067</v>
          </cell>
        </row>
        <row r="3037">
          <cell r="F3037" t="str">
            <v>17-920-068</v>
          </cell>
        </row>
        <row r="3038">
          <cell r="F3038" t="str">
            <v>17-920-069</v>
          </cell>
        </row>
        <row r="3039">
          <cell r="F3039" t="str">
            <v>17-920-070</v>
          </cell>
        </row>
        <row r="3040">
          <cell r="F3040" t="str">
            <v>17-920-071</v>
          </cell>
        </row>
        <row r="3041">
          <cell r="F3041" t="str">
            <v>17-920-072</v>
          </cell>
        </row>
        <row r="3042">
          <cell r="F3042" t="str">
            <v>17-920-073</v>
          </cell>
        </row>
        <row r="3043">
          <cell r="F3043" t="str">
            <v>17-920-074</v>
          </cell>
        </row>
        <row r="3044">
          <cell r="F3044" t="str">
            <v>17-920-075</v>
          </cell>
        </row>
        <row r="3045">
          <cell r="F3045" t="str">
            <v>17-920-076</v>
          </cell>
        </row>
        <row r="3046">
          <cell r="F3046" t="str">
            <v>17-920-077</v>
          </cell>
        </row>
        <row r="3047">
          <cell r="F3047" t="str">
            <v>17-920-078</v>
          </cell>
        </row>
        <row r="3048">
          <cell r="F3048" t="str">
            <v>17-920-079</v>
          </cell>
        </row>
        <row r="3049">
          <cell r="F3049" t="str">
            <v>17-920-080</v>
          </cell>
        </row>
        <row r="3050">
          <cell r="F3050" t="str">
            <v>17-920-081</v>
          </cell>
        </row>
        <row r="3051">
          <cell r="F3051" t="str">
            <v>17-920-082</v>
          </cell>
        </row>
        <row r="3052">
          <cell r="F3052" t="str">
            <v>17-920-083</v>
          </cell>
        </row>
        <row r="3053">
          <cell r="F3053" t="str">
            <v>17-920-084</v>
          </cell>
        </row>
        <row r="3054">
          <cell r="F3054" t="str">
            <v>17-920-085</v>
          </cell>
        </row>
        <row r="3055">
          <cell r="F3055" t="str">
            <v>17-920-086</v>
          </cell>
        </row>
        <row r="3056">
          <cell r="F3056" t="str">
            <v>17-920-087</v>
          </cell>
        </row>
        <row r="3057">
          <cell r="F3057" t="str">
            <v>17-920-088</v>
          </cell>
        </row>
        <row r="3058">
          <cell r="F3058" t="str">
            <v>17-920-089</v>
          </cell>
        </row>
        <row r="3059">
          <cell r="F3059" t="str">
            <v>17-920-090</v>
          </cell>
        </row>
        <row r="3060">
          <cell r="F3060" t="str">
            <v>17-920-091</v>
          </cell>
        </row>
        <row r="3061">
          <cell r="F3061" t="str">
            <v>17-920-092</v>
          </cell>
        </row>
        <row r="3062">
          <cell r="F3062" t="str">
            <v>17-920-093</v>
          </cell>
        </row>
        <row r="3063">
          <cell r="F3063" t="str">
            <v>17-920-094</v>
          </cell>
        </row>
        <row r="3064">
          <cell r="F3064" t="str">
            <v>17-920-095</v>
          </cell>
        </row>
        <row r="3065">
          <cell r="F3065" t="str">
            <v>17-920-096</v>
          </cell>
        </row>
        <row r="3066">
          <cell r="F3066" t="str">
            <v>17-920-097</v>
          </cell>
        </row>
        <row r="3067">
          <cell r="F3067" t="str">
            <v>17-920-098</v>
          </cell>
        </row>
        <row r="3068">
          <cell r="F3068" t="str">
            <v>17-920-099</v>
          </cell>
        </row>
        <row r="3069">
          <cell r="F3069" t="str">
            <v>17-920-100</v>
          </cell>
        </row>
        <row r="3070">
          <cell r="F3070" t="str">
            <v>17-920-101</v>
          </cell>
        </row>
        <row r="3071">
          <cell r="F3071" t="str">
            <v>17-920-102</v>
          </cell>
        </row>
        <row r="3072">
          <cell r="F3072" t="str">
            <v>17-920-103</v>
          </cell>
        </row>
        <row r="3073">
          <cell r="F3073" t="str">
            <v>17-920-104</v>
          </cell>
        </row>
        <row r="3074">
          <cell r="F3074" t="str">
            <v>17-920-105</v>
          </cell>
        </row>
        <row r="3075">
          <cell r="F3075" t="str">
            <v>17-920-106</v>
          </cell>
        </row>
        <row r="3076">
          <cell r="F3076" t="str">
            <v>17-920-107</v>
          </cell>
        </row>
        <row r="3077">
          <cell r="F3077" t="str">
            <v>17-920-108</v>
          </cell>
        </row>
        <row r="3078">
          <cell r="F3078" t="str">
            <v>17-920-110</v>
          </cell>
        </row>
        <row r="3079">
          <cell r="F3079" t="str">
            <v>17-920-111</v>
          </cell>
        </row>
        <row r="3080">
          <cell r="F3080" t="str">
            <v>17-920-112</v>
          </cell>
        </row>
        <row r="3081">
          <cell r="F3081" t="str">
            <v>17-920-113</v>
          </cell>
        </row>
        <row r="3082">
          <cell r="F3082" t="str">
            <v>17-920-114</v>
          </cell>
        </row>
        <row r="3083">
          <cell r="F3083" t="str">
            <v>17-920-115</v>
          </cell>
        </row>
        <row r="3084">
          <cell r="F3084" t="str">
            <v>17-920-116</v>
          </cell>
        </row>
        <row r="3085">
          <cell r="F3085" t="str">
            <v>17-920-117</v>
          </cell>
        </row>
        <row r="3086">
          <cell r="F3086" t="str">
            <v>17-920-118</v>
          </cell>
        </row>
        <row r="3087">
          <cell r="F3087" t="str">
            <v>17-920-119</v>
          </cell>
        </row>
        <row r="3088">
          <cell r="F3088" t="str">
            <v>17-920-120</v>
          </cell>
        </row>
        <row r="3089">
          <cell r="F3089" t="str">
            <v>17-920-121</v>
          </cell>
        </row>
        <row r="3090">
          <cell r="F3090" t="str">
            <v>17-920-122</v>
          </cell>
        </row>
        <row r="3091">
          <cell r="F3091" t="str">
            <v>17-920-123</v>
          </cell>
        </row>
        <row r="3092">
          <cell r="F3092" t="str">
            <v>17-920-124</v>
          </cell>
        </row>
        <row r="3093">
          <cell r="F3093" t="str">
            <v>17-920-125</v>
          </cell>
        </row>
        <row r="3094">
          <cell r="F3094" t="str">
            <v>17-920-126</v>
          </cell>
        </row>
        <row r="3095">
          <cell r="F3095" t="str">
            <v>17-920-127</v>
          </cell>
        </row>
        <row r="3096">
          <cell r="F3096" t="str">
            <v>17-920-128</v>
          </cell>
        </row>
        <row r="3097">
          <cell r="F3097" t="str">
            <v>17-920-129</v>
          </cell>
        </row>
        <row r="3098">
          <cell r="F3098" t="str">
            <v>17-920-130</v>
          </cell>
        </row>
        <row r="3099">
          <cell r="F3099" t="str">
            <v>17-920-131</v>
          </cell>
        </row>
        <row r="3100">
          <cell r="F3100" t="str">
            <v>17-920-132</v>
          </cell>
        </row>
        <row r="3101">
          <cell r="F3101" t="str">
            <v>17-920-133</v>
          </cell>
        </row>
        <row r="3102">
          <cell r="F3102" t="str">
            <v>17-920-134</v>
          </cell>
        </row>
        <row r="3103">
          <cell r="F3103" t="str">
            <v>17-920-135</v>
          </cell>
        </row>
        <row r="3104">
          <cell r="F3104" t="str">
            <v>17-920-136</v>
          </cell>
        </row>
        <row r="3105">
          <cell r="F3105" t="str">
            <v>17-920-137</v>
          </cell>
        </row>
        <row r="3106">
          <cell r="F3106" t="str">
            <v>17-920-138</v>
          </cell>
        </row>
        <row r="3107">
          <cell r="F3107" t="str">
            <v>17-920-139</v>
          </cell>
        </row>
        <row r="3108">
          <cell r="F3108" t="str">
            <v>17-920-140</v>
          </cell>
        </row>
        <row r="3109">
          <cell r="F3109" t="str">
            <v>17-920-141</v>
          </cell>
        </row>
        <row r="3110">
          <cell r="F3110" t="str">
            <v>17-920-142</v>
          </cell>
        </row>
        <row r="3111">
          <cell r="F3111" t="str">
            <v>17-920-143</v>
          </cell>
        </row>
        <row r="3112">
          <cell r="F3112" t="str">
            <v>17-920-144</v>
          </cell>
        </row>
        <row r="3113">
          <cell r="F3113" t="str">
            <v>17-920-145</v>
          </cell>
        </row>
        <row r="3114">
          <cell r="F3114" t="str">
            <v>17-920-146</v>
          </cell>
        </row>
        <row r="3115">
          <cell r="F3115" t="str">
            <v>17-920-147</v>
          </cell>
        </row>
        <row r="3116">
          <cell r="F3116" t="str">
            <v>17-920-148</v>
          </cell>
        </row>
        <row r="3117">
          <cell r="F3117" t="str">
            <v>17-920-153</v>
          </cell>
        </row>
        <row r="3118">
          <cell r="F3118" t="str">
            <v>17-920-154</v>
          </cell>
        </row>
        <row r="3119">
          <cell r="F3119" t="str">
            <v>17-920-155</v>
          </cell>
        </row>
        <row r="3120">
          <cell r="F3120" t="str">
            <v>17-920-156</v>
          </cell>
        </row>
        <row r="3121">
          <cell r="F3121" t="str">
            <v>17-920-157</v>
          </cell>
        </row>
        <row r="3122">
          <cell r="F3122" t="str">
            <v>17-920-158</v>
          </cell>
        </row>
        <row r="3123">
          <cell r="F3123" t="str">
            <v>17-920-159</v>
          </cell>
        </row>
        <row r="3124">
          <cell r="F3124" t="str">
            <v>17-920-160</v>
          </cell>
        </row>
        <row r="3125">
          <cell r="F3125" t="str">
            <v>17-920-161</v>
          </cell>
        </row>
        <row r="3126">
          <cell r="F3126" t="str">
            <v>17-920-162</v>
          </cell>
        </row>
        <row r="3127">
          <cell r="F3127" t="str">
            <v>17-920-163</v>
          </cell>
        </row>
        <row r="3128">
          <cell r="F3128" t="str">
            <v>17-920-164</v>
          </cell>
        </row>
        <row r="3129">
          <cell r="F3129" t="str">
            <v>17-920-165</v>
          </cell>
        </row>
        <row r="3130">
          <cell r="F3130" t="str">
            <v>17-920-166</v>
          </cell>
        </row>
        <row r="3131">
          <cell r="F3131" t="str">
            <v>17-930-001</v>
          </cell>
        </row>
        <row r="3132">
          <cell r="F3132" t="str">
            <v>17-930-002</v>
          </cell>
        </row>
        <row r="3133">
          <cell r="F3133" t="str">
            <v>17-930-003</v>
          </cell>
        </row>
        <row r="3134">
          <cell r="F3134" t="str">
            <v>17-930-004</v>
          </cell>
        </row>
        <row r="3135">
          <cell r="F3135" t="str">
            <v>17-930-005</v>
          </cell>
        </row>
        <row r="3136">
          <cell r="F3136" t="str">
            <v>17-930-006</v>
          </cell>
        </row>
        <row r="3137">
          <cell r="F3137" t="str">
            <v>17-930-007</v>
          </cell>
        </row>
        <row r="3138">
          <cell r="F3138" t="str">
            <v>17-930-008</v>
          </cell>
        </row>
        <row r="3139">
          <cell r="F3139" t="str">
            <v>17-930-009</v>
          </cell>
        </row>
        <row r="3140">
          <cell r="F3140" t="str">
            <v>17-930-010</v>
          </cell>
        </row>
        <row r="3141">
          <cell r="F3141" t="str">
            <v>17-930-011</v>
          </cell>
        </row>
        <row r="3142">
          <cell r="F3142" t="str">
            <v>17-930-012</v>
          </cell>
        </row>
        <row r="3143">
          <cell r="F3143" t="str">
            <v>17-930-013</v>
          </cell>
        </row>
        <row r="3144">
          <cell r="F3144" t="str">
            <v>17-930-014</v>
          </cell>
        </row>
        <row r="3145">
          <cell r="F3145" t="str">
            <v>17-930-015</v>
          </cell>
        </row>
        <row r="3146">
          <cell r="F3146" t="str">
            <v>17-930-016</v>
          </cell>
        </row>
        <row r="3147">
          <cell r="F3147" t="str">
            <v>17-930-017</v>
          </cell>
        </row>
        <row r="3148">
          <cell r="F3148" t="str">
            <v>17-930-018</v>
          </cell>
        </row>
        <row r="3149">
          <cell r="F3149" t="str">
            <v>17-930-019</v>
          </cell>
        </row>
        <row r="3150">
          <cell r="F3150" t="str">
            <v>17-930-020</v>
          </cell>
        </row>
        <row r="3151">
          <cell r="F3151" t="str">
            <v>17-930-021</v>
          </cell>
        </row>
        <row r="3152">
          <cell r="F3152" t="str">
            <v>17-930-022</v>
          </cell>
        </row>
        <row r="3153">
          <cell r="F3153" t="str">
            <v>17-930-023</v>
          </cell>
        </row>
        <row r="3154">
          <cell r="F3154" t="str">
            <v>17-930-024</v>
          </cell>
        </row>
        <row r="3155">
          <cell r="F3155" t="str">
            <v>17-930-025</v>
          </cell>
        </row>
        <row r="3156">
          <cell r="F3156" t="str">
            <v>17-930-026</v>
          </cell>
        </row>
        <row r="3157">
          <cell r="F3157" t="str">
            <v>17-930-027</v>
          </cell>
        </row>
        <row r="3158">
          <cell r="F3158" t="str">
            <v>17-930-028</v>
          </cell>
        </row>
        <row r="3159">
          <cell r="F3159" t="str">
            <v>17-930-029</v>
          </cell>
        </row>
        <row r="3160">
          <cell r="F3160" t="str">
            <v>17-930-030</v>
          </cell>
        </row>
        <row r="3161">
          <cell r="F3161" t="str">
            <v>17-930-031</v>
          </cell>
        </row>
        <row r="3162">
          <cell r="F3162" t="str">
            <v>17-930-032</v>
          </cell>
        </row>
        <row r="3163">
          <cell r="F3163" t="str">
            <v>17-930-033</v>
          </cell>
        </row>
        <row r="3164">
          <cell r="F3164" t="str">
            <v>17-930-034</v>
          </cell>
        </row>
        <row r="3165">
          <cell r="F3165" t="str">
            <v>17-930-035</v>
          </cell>
        </row>
        <row r="3166">
          <cell r="F3166" t="str">
            <v>17-930-036</v>
          </cell>
        </row>
        <row r="3167">
          <cell r="F3167" t="str">
            <v>17-930-037</v>
          </cell>
        </row>
        <row r="3168">
          <cell r="F3168" t="str">
            <v>17-930-038</v>
          </cell>
        </row>
        <row r="3169">
          <cell r="F3169" t="str">
            <v>17-930-039</v>
          </cell>
        </row>
        <row r="3170">
          <cell r="F3170" t="str">
            <v>17-930-040</v>
          </cell>
        </row>
        <row r="3171">
          <cell r="F3171" t="str">
            <v>17-930-041</v>
          </cell>
        </row>
        <row r="3172">
          <cell r="F3172" t="str">
            <v>17-930-042</v>
          </cell>
        </row>
        <row r="3173">
          <cell r="F3173" t="str">
            <v>17-930-043</v>
          </cell>
        </row>
        <row r="3174">
          <cell r="F3174" t="str">
            <v>17-930-044</v>
          </cell>
        </row>
        <row r="3175">
          <cell r="F3175" t="str">
            <v>17-930-045</v>
          </cell>
        </row>
        <row r="3176">
          <cell r="F3176" t="str">
            <v>17-930-046</v>
          </cell>
        </row>
        <row r="3177">
          <cell r="F3177" t="str">
            <v>17-930-047</v>
          </cell>
        </row>
        <row r="3178">
          <cell r="F3178" t="str">
            <v>17-930-048</v>
          </cell>
        </row>
        <row r="3179">
          <cell r="F3179" t="str">
            <v>17-930-049</v>
          </cell>
        </row>
        <row r="3180">
          <cell r="F3180" t="str">
            <v>17-930-050</v>
          </cell>
        </row>
        <row r="3181">
          <cell r="F3181" t="str">
            <v>17-930-051</v>
          </cell>
        </row>
        <row r="3182">
          <cell r="F3182" t="str">
            <v>17-930-052</v>
          </cell>
        </row>
        <row r="3183">
          <cell r="F3183" t="str">
            <v>17-930-053</v>
          </cell>
        </row>
        <row r="3184">
          <cell r="F3184" t="str">
            <v>17-930-054</v>
          </cell>
        </row>
        <row r="3185">
          <cell r="F3185" t="str">
            <v>17-930-055</v>
          </cell>
        </row>
        <row r="3186">
          <cell r="F3186" t="str">
            <v>17-930-056</v>
          </cell>
        </row>
        <row r="3187">
          <cell r="F3187" t="str">
            <v>17-930-057</v>
          </cell>
        </row>
        <row r="3188">
          <cell r="F3188" t="str">
            <v>17-930-058</v>
          </cell>
        </row>
        <row r="3189">
          <cell r="F3189" t="str">
            <v>17-930-059</v>
          </cell>
        </row>
        <row r="3190">
          <cell r="F3190" t="str">
            <v>17-930-060</v>
          </cell>
        </row>
        <row r="3191">
          <cell r="F3191" t="str">
            <v>17-930-061</v>
          </cell>
        </row>
        <row r="3192">
          <cell r="F3192" t="str">
            <v>17-930-062</v>
          </cell>
        </row>
        <row r="3193">
          <cell r="F3193" t="str">
            <v>17-930-063</v>
          </cell>
        </row>
        <row r="3194">
          <cell r="F3194" t="str">
            <v>17-930-064</v>
          </cell>
        </row>
        <row r="3195">
          <cell r="F3195" t="str">
            <v>17-930-065</v>
          </cell>
        </row>
        <row r="3196">
          <cell r="F3196" t="str">
            <v>17-930-066</v>
          </cell>
        </row>
        <row r="3197">
          <cell r="F3197" t="str">
            <v>17-930-067</v>
          </cell>
        </row>
        <row r="3198">
          <cell r="F3198" t="str">
            <v>17-930-068</v>
          </cell>
        </row>
        <row r="3199">
          <cell r="F3199" t="str">
            <v>17-930-069</v>
          </cell>
        </row>
        <row r="3200">
          <cell r="F3200" t="str">
            <v>17-930-070</v>
          </cell>
        </row>
        <row r="3201">
          <cell r="F3201" t="str">
            <v>17-930-071</v>
          </cell>
        </row>
        <row r="3202">
          <cell r="F3202" t="str">
            <v>17-930-072</v>
          </cell>
        </row>
        <row r="3203">
          <cell r="F3203" t="str">
            <v>17-930-073</v>
          </cell>
        </row>
        <row r="3204">
          <cell r="F3204" t="str">
            <v>17-930-074</v>
          </cell>
        </row>
        <row r="3205">
          <cell r="F3205" t="str">
            <v>17-930-075</v>
          </cell>
        </row>
        <row r="3206">
          <cell r="F3206" t="str">
            <v>17-930-076</v>
          </cell>
        </row>
        <row r="3207">
          <cell r="F3207" t="str">
            <v>17-930-077</v>
          </cell>
        </row>
        <row r="3208">
          <cell r="F3208" t="str">
            <v>17-930-078</v>
          </cell>
        </row>
        <row r="3209">
          <cell r="F3209" t="str">
            <v>17-930-079</v>
          </cell>
        </row>
        <row r="3210">
          <cell r="F3210" t="str">
            <v>17-930-080</v>
          </cell>
        </row>
        <row r="3211">
          <cell r="F3211" t="str">
            <v>17-930-081</v>
          </cell>
        </row>
        <row r="3212">
          <cell r="F3212" t="str">
            <v>17-930-082</v>
          </cell>
        </row>
        <row r="3213">
          <cell r="F3213" t="str">
            <v>17-930-083</v>
          </cell>
        </row>
        <row r="3214">
          <cell r="F3214" t="str">
            <v>17-930-084</v>
          </cell>
        </row>
        <row r="3215">
          <cell r="F3215" t="str">
            <v>17-930-085</v>
          </cell>
        </row>
        <row r="3216">
          <cell r="F3216" t="str">
            <v>17-930-086</v>
          </cell>
        </row>
        <row r="3217">
          <cell r="F3217" t="str">
            <v>17-930-087</v>
          </cell>
        </row>
        <row r="3218">
          <cell r="F3218" t="str">
            <v>17-930-088</v>
          </cell>
        </row>
        <row r="3219">
          <cell r="F3219" t="str">
            <v>17-930-089</v>
          </cell>
        </row>
        <row r="3220">
          <cell r="F3220" t="str">
            <v>17-930-090</v>
          </cell>
        </row>
        <row r="3221">
          <cell r="F3221" t="str">
            <v>17-930-091</v>
          </cell>
        </row>
        <row r="3222">
          <cell r="F3222" t="str">
            <v>17-930-092</v>
          </cell>
        </row>
        <row r="3223">
          <cell r="F3223" t="str">
            <v>17-930-093</v>
          </cell>
        </row>
        <row r="3224">
          <cell r="F3224" t="str">
            <v>17-930-094</v>
          </cell>
        </row>
        <row r="3225">
          <cell r="F3225" t="str">
            <v>17-930-095</v>
          </cell>
        </row>
        <row r="3226">
          <cell r="F3226" t="str">
            <v>17-930-096</v>
          </cell>
        </row>
        <row r="3227">
          <cell r="F3227" t="str">
            <v>17-930-097</v>
          </cell>
        </row>
        <row r="3228">
          <cell r="F3228" t="str">
            <v>17-930-098</v>
          </cell>
        </row>
        <row r="3229">
          <cell r="F3229" t="str">
            <v>17-930-099</v>
          </cell>
        </row>
        <row r="3230">
          <cell r="F3230" t="str">
            <v>17-930-100</v>
          </cell>
        </row>
        <row r="3231">
          <cell r="F3231" t="str">
            <v>17-930-101</v>
          </cell>
        </row>
        <row r="3232">
          <cell r="F3232" t="str">
            <v>17-930-102</v>
          </cell>
        </row>
        <row r="3233">
          <cell r="F3233" t="str">
            <v>17-930-103</v>
          </cell>
        </row>
        <row r="3234">
          <cell r="F3234" t="str">
            <v>17-931-001</v>
          </cell>
        </row>
        <row r="3235">
          <cell r="F3235" t="str">
            <v>17-931-002</v>
          </cell>
        </row>
        <row r="3236">
          <cell r="F3236" t="str">
            <v>17-931-003</v>
          </cell>
        </row>
        <row r="3237">
          <cell r="F3237" t="str">
            <v>17-931-004</v>
          </cell>
        </row>
        <row r="3238">
          <cell r="F3238" t="str">
            <v>17-931-005</v>
          </cell>
        </row>
        <row r="3239">
          <cell r="F3239" t="str">
            <v>17-931-006</v>
          </cell>
        </row>
        <row r="3240">
          <cell r="F3240" t="str">
            <v>17-931-007</v>
          </cell>
        </row>
        <row r="3241">
          <cell r="F3241" t="str">
            <v>17-931-008</v>
          </cell>
        </row>
        <row r="3242">
          <cell r="F3242" t="str">
            <v>17-931-009</v>
          </cell>
        </row>
        <row r="3243">
          <cell r="F3243" t="str">
            <v>17-931-010</v>
          </cell>
        </row>
        <row r="3244">
          <cell r="F3244" t="str">
            <v>17-931-011</v>
          </cell>
        </row>
        <row r="3245">
          <cell r="F3245" t="str">
            <v>17-931-012</v>
          </cell>
        </row>
        <row r="3246">
          <cell r="F3246" t="str">
            <v>17-931-013</v>
          </cell>
        </row>
        <row r="3247">
          <cell r="F3247" t="str">
            <v>17-931-014</v>
          </cell>
        </row>
        <row r="3248">
          <cell r="F3248" t="str">
            <v>17-931-015</v>
          </cell>
        </row>
        <row r="3249">
          <cell r="F3249" t="str">
            <v>17-931-016</v>
          </cell>
        </row>
        <row r="3250">
          <cell r="F3250" t="str">
            <v>17-931-017</v>
          </cell>
        </row>
        <row r="3251">
          <cell r="F3251" t="str">
            <v>2017-001-001</v>
          </cell>
        </row>
        <row r="3252">
          <cell r="F3252" t="str">
            <v>2017-002-001</v>
          </cell>
        </row>
        <row r="3253">
          <cell r="F3253" t="str">
            <v>2017-003-001</v>
          </cell>
        </row>
        <row r="3254">
          <cell r="F3254" t="str">
            <v>2017-101-001</v>
          </cell>
        </row>
        <row r="3255">
          <cell r="F3255" t="str">
            <v>2017-103-001</v>
          </cell>
        </row>
        <row r="3256">
          <cell r="F3256" t="str">
            <v>2017-104-001</v>
          </cell>
        </row>
      </sheetData>
      <sheetData sheetId="2"/>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 5 by value"/>
      <sheetName val="Top 5 by %"/>
      <sheetName val="Combined"/>
      <sheetName val="Summary Outturn for All Inc"/>
      <sheetName val="Hospital Analysis"/>
      <sheetName val="AIT"/>
      <sheetName val="Hep C"/>
      <sheetName val="ODMS"/>
      <sheetName val="MS"/>
      <sheetName val="All Drug Reimbursements"/>
      <sheetName val="PCRS Data"/>
      <sheetName val="Hep C (deficit)"/>
      <sheetName val="Extra HEP C Budget"/>
      <sheetName val="Other Income - May v Aug"/>
      <sheetName val="MS 17 v 16"/>
      <sheetName val="Sep v Aug Maintenance"/>
      <sheetName val="Maint 2017 v 2016 Detail"/>
      <sheetName val="Maint 2017 v 2016 Summary"/>
      <sheetName val="UL Maintenance"/>
      <sheetName val="OLOL Maintenance"/>
    </sheetNames>
    <sheetDataSet>
      <sheetData sheetId="0"/>
      <sheetData sheetId="1"/>
      <sheetData sheetId="2"/>
      <sheetData sheetId="3"/>
      <sheetData sheetId="4">
        <row r="5">
          <cell r="M5">
            <v>-1166.0146656164368</v>
          </cell>
        </row>
        <row r="6">
          <cell r="M6">
            <v>-349.851</v>
          </cell>
        </row>
        <row r="7">
          <cell r="M7">
            <v>4934.5379999999996</v>
          </cell>
        </row>
        <row r="8">
          <cell r="M8">
            <v>1581.4940000000001</v>
          </cell>
        </row>
        <row r="9">
          <cell r="M9">
            <v>412.20100000000002</v>
          </cell>
        </row>
        <row r="10">
          <cell r="M10">
            <v>66.176999999999992</v>
          </cell>
        </row>
        <row r="11">
          <cell r="M11">
            <v>-1.6440000000000001</v>
          </cell>
        </row>
        <row r="12">
          <cell r="M12">
            <v>-82.998999999999796</v>
          </cell>
        </row>
        <row r="15">
          <cell r="M15">
            <v>1831.5261643835624</v>
          </cell>
        </row>
        <row r="16">
          <cell r="M16">
            <v>1784.0779999999997</v>
          </cell>
        </row>
        <row r="17">
          <cell r="M17">
            <v>1447.4179999999999</v>
          </cell>
        </row>
        <row r="18">
          <cell r="M18">
            <v>20.619</v>
          </cell>
        </row>
        <row r="19">
          <cell r="M19">
            <v>479.18400000000008</v>
          </cell>
        </row>
        <row r="20">
          <cell r="M20">
            <v>1429.2659999999998</v>
          </cell>
        </row>
        <row r="21">
          <cell r="M21">
            <v>204.32900000000001</v>
          </cell>
        </row>
        <row r="22">
          <cell r="M22">
            <v>6.9960000000000946</v>
          </cell>
        </row>
        <row r="25">
          <cell r="M25">
            <v>1759.1217139726034</v>
          </cell>
        </row>
        <row r="26">
          <cell r="M26">
            <v>3750.1153972602733</v>
          </cell>
        </row>
        <row r="27">
          <cell r="M27">
            <v>-362.69200000000001</v>
          </cell>
        </row>
        <row r="28">
          <cell r="M28">
            <v>164.60499999999999</v>
          </cell>
        </row>
        <row r="29">
          <cell r="M29">
            <v>287.83300000000008</v>
          </cell>
        </row>
        <row r="30">
          <cell r="M30">
            <v>202.56200000000001</v>
          </cell>
        </row>
        <row r="31">
          <cell r="M31">
            <v>15.727999999999996</v>
          </cell>
        </row>
        <row r="32">
          <cell r="M32">
            <v>1088.1629999999998</v>
          </cell>
        </row>
        <row r="33">
          <cell r="M33">
            <v>685.95312356164357</v>
          </cell>
        </row>
        <row r="34">
          <cell r="M34">
            <v>1307.7360000000001</v>
          </cell>
        </row>
        <row r="35">
          <cell r="M35">
            <v>374.29700000000003</v>
          </cell>
        </row>
        <row r="36">
          <cell r="M36">
            <v>-4.0829999999996289</v>
          </cell>
        </row>
        <row r="39">
          <cell r="M39">
            <v>-573.1880000000001</v>
          </cell>
        </row>
        <row r="40">
          <cell r="M40">
            <v>1214.9449999999999</v>
          </cell>
        </row>
        <row r="41">
          <cell r="M41">
            <v>2500.7800367123305</v>
          </cell>
        </row>
        <row r="42">
          <cell r="M42">
            <v>3209.1060000000002</v>
          </cell>
        </row>
        <row r="43">
          <cell r="M43">
            <v>1180.2090000000003</v>
          </cell>
        </row>
        <row r="44">
          <cell r="M44">
            <v>532.8950000000001</v>
          </cell>
        </row>
        <row r="45">
          <cell r="M45">
            <v>170.23399999999992</v>
          </cell>
        </row>
        <row r="46">
          <cell r="M46">
            <v>-94.56</v>
          </cell>
        </row>
        <row r="47">
          <cell r="M47">
            <v>227.69400000000002</v>
          </cell>
        </row>
        <row r="48">
          <cell r="M48">
            <v>-34.538000000000466</v>
          </cell>
        </row>
        <row r="51">
          <cell r="M51">
            <v>192.88588876712311</v>
          </cell>
        </row>
        <row r="52">
          <cell r="M52">
            <v>-944.93700000000001</v>
          </cell>
        </row>
        <row r="53">
          <cell r="M53">
            <v>-594.61500000000001</v>
          </cell>
        </row>
        <row r="54">
          <cell r="M54">
            <v>423.49400000000014</v>
          </cell>
        </row>
        <row r="55">
          <cell r="M55">
            <v>914.68199999999956</v>
          </cell>
        </row>
        <row r="56">
          <cell r="M56">
            <v>-409.68900000000002</v>
          </cell>
        </row>
        <row r="57">
          <cell r="M57">
            <v>-4.7409999999999854</v>
          </cell>
        </row>
        <row r="60">
          <cell r="M60">
            <v>1079.877</v>
          </cell>
        </row>
        <row r="61">
          <cell r="M61">
            <v>-653.02</v>
          </cell>
        </row>
        <row r="62">
          <cell r="M62">
            <v>-996.29899999999998</v>
          </cell>
        </row>
        <row r="63">
          <cell r="M63">
            <v>-77.586000000000013</v>
          </cell>
        </row>
        <row r="64">
          <cell r="M64">
            <v>487.98000000000008</v>
          </cell>
        </row>
        <row r="65">
          <cell r="M65">
            <v>242.298</v>
          </cell>
        </row>
        <row r="66">
          <cell r="M66">
            <v>-4.7560000000003129</v>
          </cell>
        </row>
        <row r="69">
          <cell r="M69">
            <v>2661.5219999999999</v>
          </cell>
        </row>
        <row r="70">
          <cell r="M70">
            <v>871.48699999999985</v>
          </cell>
        </row>
        <row r="71">
          <cell r="M71">
            <v>456.96100000000001</v>
          </cell>
        </row>
        <row r="72">
          <cell r="M72">
            <v>0</v>
          </cell>
        </row>
        <row r="73">
          <cell r="M73">
            <v>0</v>
          </cell>
        </row>
        <row r="84">
          <cell r="M84">
            <v>0</v>
          </cell>
        </row>
        <row r="85">
          <cell r="M85">
            <v>0</v>
          </cell>
        </row>
      </sheetData>
      <sheetData sheetId="5"/>
      <sheetData sheetId="6">
        <row r="5">
          <cell r="AP5">
            <v>7268234</v>
          </cell>
        </row>
      </sheetData>
      <sheetData sheetId="7">
        <row r="5">
          <cell r="AS5">
            <v>2859654.0137299541</v>
          </cell>
        </row>
      </sheetData>
      <sheetData sheetId="8">
        <row r="5">
          <cell r="AR5">
            <v>1064964</v>
          </cell>
        </row>
      </sheetData>
      <sheetData sheetId="9"/>
      <sheetData sheetId="10"/>
      <sheetData sheetId="11"/>
      <sheetData sheetId="12"/>
      <sheetData sheetId="13"/>
      <sheetData sheetId="14"/>
      <sheetData sheetId="15">
        <row r="4">
          <cell r="D4">
            <v>1218.2969999999987</v>
          </cell>
        </row>
        <row r="5">
          <cell r="D5">
            <v>-266.8809999999994</v>
          </cell>
        </row>
        <row r="6">
          <cell r="D6">
            <v>4391.4519999999993</v>
          </cell>
        </row>
        <row r="7">
          <cell r="D7">
            <v>1370.6750000000002</v>
          </cell>
        </row>
        <row r="8">
          <cell r="D8">
            <v>765.09799999999996</v>
          </cell>
        </row>
        <row r="9">
          <cell r="D9">
            <v>108.61000000000001</v>
          </cell>
        </row>
        <row r="14">
          <cell r="D14">
            <v>3072</v>
          </cell>
        </row>
        <row r="15">
          <cell r="D15">
            <v>1388.9799999999996</v>
          </cell>
        </row>
        <row r="16">
          <cell r="D16">
            <v>1368.6130000000003</v>
          </cell>
        </row>
        <row r="17">
          <cell r="D17">
            <v>158.29700000000003</v>
          </cell>
        </row>
        <row r="18">
          <cell r="D18">
            <v>715.45499999999993</v>
          </cell>
        </row>
        <row r="19">
          <cell r="D19">
            <v>942.98999999999978</v>
          </cell>
        </row>
        <row r="20">
          <cell r="D20">
            <v>146.13500000000022</v>
          </cell>
        </row>
        <row r="24">
          <cell r="D24">
            <v>1191.9889999999978</v>
          </cell>
        </row>
        <row r="25">
          <cell r="D25">
            <v>3778.2920000000013</v>
          </cell>
        </row>
        <row r="26">
          <cell r="D26">
            <v>-96.390999999999622</v>
          </cell>
        </row>
        <row r="27">
          <cell r="D27">
            <v>154.75700000000052</v>
          </cell>
        </row>
        <row r="28">
          <cell r="D28">
            <v>-226.26199999999994</v>
          </cell>
        </row>
        <row r="29">
          <cell r="D29">
            <v>173.56999999999994</v>
          </cell>
        </row>
        <row r="30">
          <cell r="D30">
            <v>-2.5429999999999993</v>
          </cell>
        </row>
        <row r="31">
          <cell r="D31">
            <v>998.98599999999988</v>
          </cell>
        </row>
        <row r="32">
          <cell r="D32">
            <v>522.09099999999944</v>
          </cell>
        </row>
        <row r="33">
          <cell r="D33">
            <v>683.09299999999985</v>
          </cell>
        </row>
        <row r="34">
          <cell r="D34">
            <v>505.06299999999987</v>
          </cell>
        </row>
        <row r="38">
          <cell r="D38">
            <v>-218.57699999999932</v>
          </cell>
        </row>
        <row r="39">
          <cell r="D39">
            <v>669.02100000000064</v>
          </cell>
        </row>
        <row r="40">
          <cell r="D40">
            <v>4492.9340000000011</v>
          </cell>
        </row>
        <row r="41">
          <cell r="D41">
            <v>3178.1119999999992</v>
          </cell>
        </row>
        <row r="42">
          <cell r="D42">
            <v>1238.2060000000001</v>
          </cell>
        </row>
        <row r="43">
          <cell r="D43">
            <v>347.43599999999969</v>
          </cell>
        </row>
        <row r="44">
          <cell r="D44">
            <v>187.91599999999994</v>
          </cell>
        </row>
        <row r="45">
          <cell r="D45">
            <v>4.8569999999999709</v>
          </cell>
        </row>
        <row r="46">
          <cell r="D46">
            <v>48.748999999999967</v>
          </cell>
        </row>
        <row r="50">
          <cell r="D50">
            <v>1228.2060000000019</v>
          </cell>
        </row>
        <row r="51">
          <cell r="D51">
            <v>-459.31400000000031</v>
          </cell>
        </row>
        <row r="52">
          <cell r="D52">
            <v>379.03899999999976</v>
          </cell>
        </row>
        <row r="53">
          <cell r="D53">
            <v>799.79</v>
          </cell>
        </row>
        <row r="54">
          <cell r="D54">
            <v>640.2199999999998</v>
          </cell>
        </row>
        <row r="55">
          <cell r="D55">
            <v>-371.38699999999994</v>
          </cell>
        </row>
        <row r="59">
          <cell r="D59">
            <v>881.67999999999984</v>
          </cell>
        </row>
        <row r="60">
          <cell r="D60">
            <v>297.34699999999793</v>
          </cell>
        </row>
        <row r="61">
          <cell r="D61">
            <v>-931.95299999999997</v>
          </cell>
        </row>
        <row r="62">
          <cell r="D62">
            <v>123.21600000000012</v>
          </cell>
        </row>
        <row r="63">
          <cell r="D63">
            <v>534.42100000000028</v>
          </cell>
        </row>
        <row r="64">
          <cell r="D64">
            <v>145.42200000000003</v>
          </cell>
        </row>
        <row r="68">
          <cell r="D68">
            <v>1864.7819999999997</v>
          </cell>
        </row>
        <row r="69">
          <cell r="D69">
            <v>978.46299999999974</v>
          </cell>
        </row>
        <row r="70">
          <cell r="D70">
            <v>385.27399999999989</v>
          </cell>
        </row>
      </sheetData>
      <sheetData sheetId="16">
        <row r="3">
          <cell r="F3">
            <v>101.8113333333331</v>
          </cell>
          <cell r="G3">
            <v>-2.2819589609889664E-2</v>
          </cell>
          <cell r="AA3">
            <v>-610.86800000000221</v>
          </cell>
        </row>
        <row r="4">
          <cell r="F4">
            <v>101.01900000000012</v>
          </cell>
          <cell r="G4">
            <v>-0.11566151668990925</v>
          </cell>
          <cell r="AA4">
            <v>-606.11400000000049</v>
          </cell>
        </row>
        <row r="5">
          <cell r="F5">
            <v>211.12300000000005</v>
          </cell>
          <cell r="G5">
            <v>-0.19945909738923798</v>
          </cell>
          <cell r="AA5">
            <v>-1266.7380000000003</v>
          </cell>
        </row>
        <row r="6">
          <cell r="F6">
            <v>18.976000000000006</v>
          </cell>
          <cell r="G6">
            <v>-0.29080209642320787</v>
          </cell>
          <cell r="AA6">
            <v>-113.85600000000005</v>
          </cell>
        </row>
        <row r="7">
          <cell r="AA7">
            <v>0</v>
          </cell>
        </row>
        <row r="8">
          <cell r="F8">
            <v>728.06133333333332</v>
          </cell>
          <cell r="G8">
            <v>-0.30681662704888901</v>
          </cell>
          <cell r="AA8">
            <v>-4368.3680000000004</v>
          </cell>
        </row>
        <row r="9">
          <cell r="AA9">
            <v>0</v>
          </cell>
        </row>
        <row r="10">
          <cell r="F10">
            <v>-30.270999999999276</v>
          </cell>
          <cell r="G10">
            <v>2.0744357708537536E-2</v>
          </cell>
          <cell r="AA10">
            <v>181.62599999999657</v>
          </cell>
        </row>
        <row r="13">
          <cell r="F13">
            <v>244.04933333333338</v>
          </cell>
          <cell r="G13">
            <v>-0.1539140072114738</v>
          </cell>
          <cell r="AA13">
            <v>-1464.2959999999994</v>
          </cell>
        </row>
        <row r="14">
          <cell r="AA14">
            <v>0</v>
          </cell>
        </row>
        <row r="15">
          <cell r="F15">
            <v>-12.799166666666565</v>
          </cell>
          <cell r="G15">
            <v>2.0959414146232924E-2</v>
          </cell>
          <cell r="AA15">
            <v>76.794999999999618</v>
          </cell>
        </row>
        <row r="16">
          <cell r="F16">
            <v>92.869500000000016</v>
          </cell>
          <cell r="G16">
            <v>-7.076484019279658E-2</v>
          </cell>
          <cell r="AA16">
            <v>-557.21699999999964</v>
          </cell>
        </row>
        <row r="17">
          <cell r="F17">
            <v>198.11383333333333</v>
          </cell>
          <cell r="G17">
            <v>-0.2296255371512079</v>
          </cell>
          <cell r="AA17">
            <v>-1188.683</v>
          </cell>
        </row>
        <row r="18">
          <cell r="F18">
            <v>442.16666666666606</v>
          </cell>
          <cell r="G18">
            <v>-6.5668316831683088E-2</v>
          </cell>
          <cell r="AA18">
            <v>-2653</v>
          </cell>
        </row>
        <row r="19">
          <cell r="F19">
            <v>-4.3121666666666556</v>
          </cell>
          <cell r="G19">
            <v>1.2684832914967021E-2</v>
          </cell>
          <cell r="AA19">
            <v>25.873000000000047</v>
          </cell>
        </row>
        <row r="20">
          <cell r="F20">
            <v>249.57399999999961</v>
          </cell>
          <cell r="G20">
            <v>-5.4632043893481433E-2</v>
          </cell>
          <cell r="AA20">
            <v>-1497.4439999999959</v>
          </cell>
        </row>
        <row r="23">
          <cell r="F23">
            <v>-46.311000000000007</v>
          </cell>
          <cell r="G23">
            <v>0.24231309566477699</v>
          </cell>
          <cell r="AA23">
            <v>277.86599999999999</v>
          </cell>
        </row>
        <row r="24">
          <cell r="AA24">
            <v>0</v>
          </cell>
        </row>
        <row r="25">
          <cell r="F25">
            <v>245.33483333333379</v>
          </cell>
          <cell r="G25">
            <v>-6.4611390321518816E-2</v>
          </cell>
          <cell r="AA25">
            <v>-1472.0090000000018</v>
          </cell>
        </row>
        <row r="26">
          <cell r="F26">
            <v>131.17066666666665</v>
          </cell>
          <cell r="G26">
            <v>-0.13287949699806173</v>
          </cell>
          <cell r="AA26">
            <v>-787.02400000000034</v>
          </cell>
        </row>
        <row r="27">
          <cell r="F27">
            <v>-32.637333333333345</v>
          </cell>
          <cell r="G27">
            <v>1.8438902257076294E-2</v>
          </cell>
          <cell r="AA27">
            <v>195.82400000000052</v>
          </cell>
        </row>
        <row r="28">
          <cell r="F28">
            <v>80.358499999999992</v>
          </cell>
          <cell r="G28">
            <v>-0.25499180526842702</v>
          </cell>
          <cell r="AA28">
            <v>-482.15100000000007</v>
          </cell>
        </row>
        <row r="29">
          <cell r="F29">
            <v>27.03350000000006</v>
          </cell>
          <cell r="G29">
            <v>-8.8746790335085646E-2</v>
          </cell>
          <cell r="AA29">
            <v>-162.20100000000025</v>
          </cell>
        </row>
        <row r="30">
          <cell r="F30">
            <v>83.984833333333199</v>
          </cell>
          <cell r="G30">
            <v>-7.0747205752898723E-2</v>
          </cell>
          <cell r="AA30">
            <v>-503.90899999999965</v>
          </cell>
        </row>
        <row r="31">
          <cell r="F31">
            <v>16.635999999999967</v>
          </cell>
          <cell r="G31">
            <v>-2.2086508589787803E-2</v>
          </cell>
          <cell r="AA31">
            <v>-99.815999999999804</v>
          </cell>
        </row>
        <row r="32">
          <cell r="F32">
            <v>631.83733333333339</v>
          </cell>
          <cell r="G32">
            <v>-0.1750496655838375</v>
          </cell>
          <cell r="AA32">
            <v>-3791.0240000000013</v>
          </cell>
        </row>
        <row r="33">
          <cell r="F33">
            <v>-2.3649999999999993</v>
          </cell>
          <cell r="G33">
            <v>0.36151945173371364</v>
          </cell>
          <cell r="AA33">
            <v>14.189999999999998</v>
          </cell>
        </row>
        <row r="34">
          <cell r="F34">
            <v>102.66633333333323</v>
          </cell>
          <cell r="G34">
            <v>-9.7024824890098449E-2</v>
          </cell>
          <cell r="AA34">
            <v>-615.99799999999959</v>
          </cell>
        </row>
        <row r="37">
          <cell r="F37">
            <v>9.6016666666666595</v>
          </cell>
          <cell r="G37">
            <v>-3.6298635509025172E-2</v>
          </cell>
          <cell r="AA37">
            <v>-57.6099999999999</v>
          </cell>
        </row>
        <row r="38">
          <cell r="F38">
            <v>973.81950000000143</v>
          </cell>
          <cell r="G38">
            <v>-0.12594294464305419</v>
          </cell>
          <cell r="AA38">
            <v>-5842.9170000000086</v>
          </cell>
        </row>
        <row r="39">
          <cell r="F39">
            <v>195.96483333333344</v>
          </cell>
          <cell r="G39">
            <v>-0.13666527109794224</v>
          </cell>
          <cell r="AA39">
            <v>-1175.7890000000007</v>
          </cell>
        </row>
        <row r="40">
          <cell r="F40">
            <v>8.782999999999987</v>
          </cell>
          <cell r="G40">
            <v>-0.10014100083992401</v>
          </cell>
          <cell r="AA40">
            <v>-52.697999999999922</v>
          </cell>
        </row>
        <row r="41">
          <cell r="F41">
            <v>9.5485000000001037</v>
          </cell>
          <cell r="G41">
            <v>-2.2851128037872863E-2</v>
          </cell>
          <cell r="AA41">
            <v>-57.291000000000622</v>
          </cell>
        </row>
        <row r="42">
          <cell r="F42">
            <v>-57.12883333333366</v>
          </cell>
          <cell r="G42">
            <v>2.5267429781530237E-2</v>
          </cell>
          <cell r="AA42">
            <v>342.77300000000105</v>
          </cell>
        </row>
        <row r="43">
          <cell r="F43">
            <v>253.43916666666678</v>
          </cell>
          <cell r="G43">
            <v>-0.14921863186169371</v>
          </cell>
          <cell r="AA43">
            <v>-1520.6350000000002</v>
          </cell>
        </row>
        <row r="44">
          <cell r="F44">
            <v>50.158999999999992</v>
          </cell>
          <cell r="G44">
            <v>-5.0029307358889961E-2</v>
          </cell>
          <cell r="AA44">
            <v>-300.95399999999972</v>
          </cell>
        </row>
        <row r="45">
          <cell r="AA45">
            <v>0</v>
          </cell>
        </row>
        <row r="46">
          <cell r="F46">
            <v>500.76483333333317</v>
          </cell>
          <cell r="G46">
            <v>-0.17408020499893476</v>
          </cell>
          <cell r="AA46">
            <v>-3004.5889999999981</v>
          </cell>
        </row>
        <row r="49">
          <cell r="F49">
            <v>112.34850000000006</v>
          </cell>
          <cell r="G49">
            <v>-2.2531997970120999E-2</v>
          </cell>
          <cell r="AA49">
            <v>-674.09100000000035</v>
          </cell>
        </row>
        <row r="50">
          <cell r="F50">
            <v>48.811500000000137</v>
          </cell>
          <cell r="G50">
            <v>-5.1818318378624599E-2</v>
          </cell>
          <cell r="AA50">
            <v>-292.8690000000006</v>
          </cell>
        </row>
        <row r="51">
          <cell r="F51">
            <v>85.054833333333249</v>
          </cell>
          <cell r="G51">
            <v>-7.8551369106576979E-2</v>
          </cell>
          <cell r="AA51">
            <v>-510.32899999999972</v>
          </cell>
        </row>
        <row r="52">
          <cell r="F52">
            <v>36.31566666666663</v>
          </cell>
          <cell r="G52">
            <v>-5.2506678580396177E-2</v>
          </cell>
          <cell r="AA52">
            <v>-217.89399999999978</v>
          </cell>
        </row>
        <row r="53">
          <cell r="F53">
            <v>-75.880333333333283</v>
          </cell>
          <cell r="G53">
            <v>0.28887718585822675</v>
          </cell>
          <cell r="AA53">
            <v>455.28199999999993</v>
          </cell>
        </row>
        <row r="54">
          <cell r="AA54">
            <v>0</v>
          </cell>
        </row>
        <row r="55">
          <cell r="F55">
            <v>10.374166666666497</v>
          </cell>
          <cell r="G55">
            <v>-5.7510887754859746E-3</v>
          </cell>
          <cell r="AA55">
            <v>-62.244999999998981</v>
          </cell>
        </row>
        <row r="58">
          <cell r="F58">
            <v>25.177333333333422</v>
          </cell>
          <cell r="G58">
            <v>-5.4275121519375913E-2</v>
          </cell>
          <cell r="AA58">
            <v>-151.06400000000031</v>
          </cell>
        </row>
        <row r="59">
          <cell r="F59">
            <v>-159.30916666666667</v>
          </cell>
          <cell r="G59">
            <v>0.74658498808485185</v>
          </cell>
          <cell r="AA59">
            <v>955.85500000000002</v>
          </cell>
        </row>
        <row r="60">
          <cell r="F60">
            <v>19.786333333333346</v>
          </cell>
          <cell r="G60">
            <v>-5.8514749198563164E-2</v>
          </cell>
          <cell r="AA60">
            <v>-118.71800000000007</v>
          </cell>
        </row>
        <row r="61">
          <cell r="F61">
            <v>122.40600000000006</v>
          </cell>
          <cell r="G61">
            <v>-0.18225321830899943</v>
          </cell>
          <cell r="AA61">
            <v>-734.43600000000015</v>
          </cell>
        </row>
        <row r="62">
          <cell r="AA62">
            <v>0</v>
          </cell>
        </row>
        <row r="63">
          <cell r="F63">
            <v>24.119999999999891</v>
          </cell>
          <cell r="G63">
            <v>-4.4556584399136154E-3</v>
          </cell>
          <cell r="AA63">
            <v>-144.72000000000116</v>
          </cell>
        </row>
        <row r="64">
          <cell r="F64">
            <v>-866.54899999999998</v>
          </cell>
          <cell r="G64">
            <v>2.5254517529500791</v>
          </cell>
          <cell r="AA64">
            <v>-488.49000000000069</v>
          </cell>
        </row>
        <row r="69">
          <cell r="F69">
            <v>229.86883333333321</v>
          </cell>
          <cell r="G69">
            <v>-0.12342138538125406</v>
          </cell>
          <cell r="AA69">
            <v>-1379.2129999999997</v>
          </cell>
        </row>
        <row r="70">
          <cell r="F70">
            <v>37.500333333333288</v>
          </cell>
          <cell r="G70">
            <v>-9.0118494754148806E-2</v>
          </cell>
          <cell r="AA70">
            <v>-225.00199999999995</v>
          </cell>
        </row>
        <row r="71">
          <cell r="F71">
            <v>281.7985000000001</v>
          </cell>
          <cell r="G71">
            <v>-0.32453144898842512</v>
          </cell>
          <cell r="AA71">
            <v>-1690.7910000000006</v>
          </cell>
        </row>
      </sheetData>
      <sheetData sheetId="17"/>
      <sheetData sheetId="18"/>
      <sheetData sheetId="19"/>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 5 by value"/>
      <sheetName val="Top 5 by %"/>
      <sheetName val="Combined"/>
      <sheetName val="Summary Outturn for All Inc"/>
      <sheetName val="Hospital Analysis"/>
      <sheetName val="AIT"/>
      <sheetName val="Hep C"/>
      <sheetName val="ODMS"/>
      <sheetName val="MS"/>
      <sheetName val="All Drug Reimbursements"/>
      <sheetName val="PCRS Data"/>
      <sheetName val="Hep C (deficit)"/>
      <sheetName val="Extra HEP C Budget"/>
      <sheetName val="Other Income - May v Aug"/>
      <sheetName val="MS 17 v 16"/>
      <sheetName val="Sep v Aug Maintenance"/>
      <sheetName val="Maint 2017 v 2016 Detail"/>
      <sheetName val="Maint 2017 v 2016 Summary"/>
      <sheetName val="UL Maintenance"/>
      <sheetName val="OLOL Maintenance"/>
    </sheetNames>
    <sheetDataSet>
      <sheetData sheetId="0"/>
      <sheetData sheetId="1"/>
      <sheetData sheetId="2"/>
      <sheetData sheetId="3"/>
      <sheetData sheetId="4">
        <row r="5">
          <cell r="M5">
            <v>-1166.0146656164368</v>
          </cell>
        </row>
        <row r="6">
          <cell r="M6">
            <v>-349.851</v>
          </cell>
        </row>
        <row r="7">
          <cell r="M7">
            <v>4934.5379999999996</v>
          </cell>
        </row>
        <row r="8">
          <cell r="M8">
            <v>1581.4940000000001</v>
          </cell>
        </row>
        <row r="9">
          <cell r="M9">
            <v>412.20100000000002</v>
          </cell>
        </row>
        <row r="10">
          <cell r="M10">
            <v>66.176999999999992</v>
          </cell>
        </row>
        <row r="11">
          <cell r="M11">
            <v>-1.6440000000000001</v>
          </cell>
        </row>
        <row r="12">
          <cell r="M12">
            <v>-82.998999999999796</v>
          </cell>
        </row>
        <row r="15">
          <cell r="M15">
            <v>1831.5261643835624</v>
          </cell>
        </row>
        <row r="16">
          <cell r="M16">
            <v>1784.0779999999997</v>
          </cell>
        </row>
        <row r="17">
          <cell r="M17">
            <v>1447.4179999999999</v>
          </cell>
        </row>
        <row r="18">
          <cell r="M18">
            <v>20.619</v>
          </cell>
        </row>
        <row r="19">
          <cell r="M19">
            <v>479.18400000000008</v>
          </cell>
        </row>
        <row r="20">
          <cell r="M20">
            <v>1429.2659999999998</v>
          </cell>
        </row>
        <row r="21">
          <cell r="M21">
            <v>204.32900000000001</v>
          </cell>
        </row>
        <row r="22">
          <cell r="M22">
            <v>6.9960000000000946</v>
          </cell>
        </row>
        <row r="25">
          <cell r="M25">
            <v>1759.1217139726034</v>
          </cell>
        </row>
        <row r="26">
          <cell r="M26">
            <v>3750.1153972602733</v>
          </cell>
        </row>
        <row r="27">
          <cell r="M27">
            <v>-362.69200000000001</v>
          </cell>
        </row>
        <row r="28">
          <cell r="M28">
            <v>164.60499999999999</v>
          </cell>
        </row>
        <row r="29">
          <cell r="M29">
            <v>287.83300000000008</v>
          </cell>
        </row>
        <row r="30">
          <cell r="M30">
            <v>202.56200000000001</v>
          </cell>
        </row>
        <row r="31">
          <cell r="M31">
            <v>15.727999999999996</v>
          </cell>
        </row>
        <row r="32">
          <cell r="M32">
            <v>1088.1629999999998</v>
          </cell>
        </row>
        <row r="33">
          <cell r="M33">
            <v>685.95312356164357</v>
          </cell>
        </row>
        <row r="34">
          <cell r="M34">
            <v>1307.7360000000001</v>
          </cell>
        </row>
        <row r="35">
          <cell r="M35">
            <v>374.29700000000003</v>
          </cell>
        </row>
        <row r="36">
          <cell r="M36">
            <v>-4.0829999999996289</v>
          </cell>
        </row>
        <row r="39">
          <cell r="M39">
            <v>-573.1880000000001</v>
          </cell>
        </row>
        <row r="40">
          <cell r="M40">
            <v>1214.9449999999999</v>
          </cell>
        </row>
        <row r="41">
          <cell r="M41">
            <v>2500.7800367123305</v>
          </cell>
        </row>
        <row r="42">
          <cell r="M42">
            <v>3209.1060000000002</v>
          </cell>
        </row>
        <row r="43">
          <cell r="M43">
            <v>1180.2090000000003</v>
          </cell>
        </row>
        <row r="44">
          <cell r="M44">
            <v>532.8950000000001</v>
          </cell>
        </row>
        <row r="45">
          <cell r="M45">
            <v>170.23399999999992</v>
          </cell>
        </row>
        <row r="46">
          <cell r="M46">
            <v>-94.56</v>
          </cell>
        </row>
        <row r="47">
          <cell r="M47">
            <v>227.69400000000002</v>
          </cell>
        </row>
        <row r="48">
          <cell r="M48">
            <v>-34.538000000000466</v>
          </cell>
        </row>
        <row r="51">
          <cell r="M51">
            <v>192.88588876712311</v>
          </cell>
        </row>
        <row r="52">
          <cell r="M52">
            <v>-944.93700000000001</v>
          </cell>
        </row>
        <row r="53">
          <cell r="M53">
            <v>-594.61500000000001</v>
          </cell>
        </row>
        <row r="54">
          <cell r="M54">
            <v>423.49400000000014</v>
          </cell>
        </row>
        <row r="55">
          <cell r="M55">
            <v>914.68199999999956</v>
          </cell>
        </row>
        <row r="56">
          <cell r="M56">
            <v>-409.68900000000002</v>
          </cell>
        </row>
        <row r="57">
          <cell r="M57">
            <v>-4.7409999999999854</v>
          </cell>
        </row>
        <row r="60">
          <cell r="M60">
            <v>1079.877</v>
          </cell>
        </row>
        <row r="61">
          <cell r="M61">
            <v>-653.02</v>
          </cell>
        </row>
        <row r="62">
          <cell r="M62">
            <v>-996.29899999999998</v>
          </cell>
        </row>
        <row r="63">
          <cell r="M63">
            <v>-77.586000000000013</v>
          </cell>
        </row>
        <row r="64">
          <cell r="M64">
            <v>487.98000000000008</v>
          </cell>
        </row>
        <row r="65">
          <cell r="M65">
            <v>242.298</v>
          </cell>
        </row>
        <row r="66">
          <cell r="M66">
            <v>-4.7560000000003129</v>
          </cell>
        </row>
        <row r="69">
          <cell r="M69">
            <v>2661.5219999999999</v>
          </cell>
        </row>
        <row r="70">
          <cell r="M70">
            <v>871.48699999999985</v>
          </cell>
        </row>
        <row r="71">
          <cell r="M71">
            <v>456.96100000000001</v>
          </cell>
        </row>
        <row r="72">
          <cell r="M72">
            <v>0</v>
          </cell>
        </row>
        <row r="73">
          <cell r="M73">
            <v>0</v>
          </cell>
        </row>
        <row r="84">
          <cell r="M84">
            <v>0</v>
          </cell>
        </row>
        <row r="85">
          <cell r="M85">
            <v>0</v>
          </cell>
        </row>
      </sheetData>
      <sheetData sheetId="5"/>
      <sheetData sheetId="6">
        <row r="5">
          <cell r="AP5">
            <v>7268234</v>
          </cell>
        </row>
      </sheetData>
      <sheetData sheetId="7">
        <row r="5">
          <cell r="AS5">
            <v>2859654.0137299541</v>
          </cell>
        </row>
      </sheetData>
      <sheetData sheetId="8">
        <row r="5">
          <cell r="AR5">
            <v>1064964</v>
          </cell>
        </row>
      </sheetData>
      <sheetData sheetId="9"/>
      <sheetData sheetId="10"/>
      <sheetData sheetId="11"/>
      <sheetData sheetId="12"/>
      <sheetData sheetId="13"/>
      <sheetData sheetId="14"/>
      <sheetData sheetId="15">
        <row r="4">
          <cell r="D4">
            <v>1218.2969999999987</v>
          </cell>
        </row>
        <row r="5">
          <cell r="D5">
            <v>-266.8809999999994</v>
          </cell>
        </row>
        <row r="6">
          <cell r="D6">
            <v>4391.4519999999993</v>
          </cell>
        </row>
        <row r="7">
          <cell r="D7">
            <v>1370.6750000000002</v>
          </cell>
        </row>
        <row r="8">
          <cell r="D8">
            <v>765.09799999999996</v>
          </cell>
        </row>
        <row r="9">
          <cell r="D9">
            <v>108.61000000000001</v>
          </cell>
        </row>
        <row r="14">
          <cell r="D14">
            <v>3072</v>
          </cell>
        </row>
        <row r="15">
          <cell r="D15">
            <v>1388.9799999999996</v>
          </cell>
        </row>
        <row r="16">
          <cell r="D16">
            <v>1368.6130000000003</v>
          </cell>
        </row>
        <row r="17">
          <cell r="D17">
            <v>158.29700000000003</v>
          </cell>
        </row>
        <row r="18">
          <cell r="D18">
            <v>715.45499999999993</v>
          </cell>
        </row>
        <row r="19">
          <cell r="D19">
            <v>942.98999999999978</v>
          </cell>
        </row>
        <row r="20">
          <cell r="D20">
            <v>146.13500000000022</v>
          </cell>
        </row>
        <row r="24">
          <cell r="D24">
            <v>1191.9889999999978</v>
          </cell>
        </row>
        <row r="25">
          <cell r="D25">
            <v>3778.2920000000013</v>
          </cell>
        </row>
        <row r="26">
          <cell r="D26">
            <v>-96.390999999999622</v>
          </cell>
        </row>
        <row r="27">
          <cell r="D27">
            <v>154.75700000000052</v>
          </cell>
        </row>
        <row r="28">
          <cell r="D28">
            <v>-226.26199999999994</v>
          </cell>
        </row>
        <row r="29">
          <cell r="D29">
            <v>173.56999999999994</v>
          </cell>
        </row>
        <row r="30">
          <cell r="D30">
            <v>-2.5429999999999993</v>
          </cell>
        </row>
        <row r="31">
          <cell r="D31">
            <v>998.98599999999988</v>
          </cell>
        </row>
        <row r="32">
          <cell r="D32">
            <v>522.09099999999944</v>
          </cell>
        </row>
        <row r="33">
          <cell r="D33">
            <v>683.09299999999985</v>
          </cell>
        </row>
        <row r="34">
          <cell r="D34">
            <v>505.06299999999987</v>
          </cell>
        </row>
        <row r="38">
          <cell r="D38">
            <v>-218.57699999999932</v>
          </cell>
        </row>
        <row r="39">
          <cell r="D39">
            <v>669.02100000000064</v>
          </cell>
        </row>
        <row r="40">
          <cell r="D40">
            <v>4492.9340000000011</v>
          </cell>
        </row>
        <row r="41">
          <cell r="D41">
            <v>3178.1119999999992</v>
          </cell>
        </row>
        <row r="42">
          <cell r="D42">
            <v>1238.2060000000001</v>
          </cell>
        </row>
        <row r="43">
          <cell r="D43">
            <v>347.43599999999969</v>
          </cell>
        </row>
        <row r="44">
          <cell r="D44">
            <v>187.91599999999994</v>
          </cell>
        </row>
        <row r="45">
          <cell r="D45">
            <v>4.8569999999999709</v>
          </cell>
        </row>
        <row r="46">
          <cell r="D46">
            <v>48.748999999999967</v>
          </cell>
        </row>
        <row r="50">
          <cell r="D50">
            <v>1228.2060000000019</v>
          </cell>
        </row>
        <row r="51">
          <cell r="D51">
            <v>-459.31400000000031</v>
          </cell>
        </row>
        <row r="52">
          <cell r="D52">
            <v>379.03899999999976</v>
          </cell>
        </row>
        <row r="53">
          <cell r="D53">
            <v>799.79</v>
          </cell>
        </row>
        <row r="54">
          <cell r="D54">
            <v>640.2199999999998</v>
          </cell>
        </row>
        <row r="55">
          <cell r="D55">
            <v>-371.38699999999994</v>
          </cell>
        </row>
        <row r="59">
          <cell r="D59">
            <v>881.67999999999984</v>
          </cell>
        </row>
        <row r="60">
          <cell r="D60">
            <v>297.34699999999793</v>
          </cell>
        </row>
        <row r="61">
          <cell r="D61">
            <v>-931.95299999999997</v>
          </cell>
        </row>
        <row r="62">
          <cell r="D62">
            <v>123.21600000000012</v>
          </cell>
        </row>
        <row r="63">
          <cell r="D63">
            <v>534.42100000000028</v>
          </cell>
        </row>
        <row r="64">
          <cell r="D64">
            <v>145.42200000000003</v>
          </cell>
        </row>
        <row r="68">
          <cell r="D68">
            <v>1864.7819999999997</v>
          </cell>
        </row>
        <row r="69">
          <cell r="D69">
            <v>978.46299999999974</v>
          </cell>
        </row>
        <row r="70">
          <cell r="D70">
            <v>385.27399999999989</v>
          </cell>
        </row>
      </sheetData>
      <sheetData sheetId="16">
        <row r="3">
          <cell r="F3">
            <v>101.8113333333331</v>
          </cell>
          <cell r="G3">
            <v>-2.2819589609889664E-2</v>
          </cell>
          <cell r="AA3">
            <v>-610.86800000000221</v>
          </cell>
        </row>
        <row r="4">
          <cell r="F4">
            <v>101.01900000000012</v>
          </cell>
          <cell r="G4">
            <v>-0.11566151668990925</v>
          </cell>
          <cell r="AA4">
            <v>-606.11400000000049</v>
          </cell>
        </row>
        <row r="5">
          <cell r="F5">
            <v>211.12300000000005</v>
          </cell>
          <cell r="G5">
            <v>-0.19945909738923798</v>
          </cell>
          <cell r="AA5">
            <v>-1266.7380000000003</v>
          </cell>
        </row>
        <row r="6">
          <cell r="F6">
            <v>18.976000000000006</v>
          </cell>
          <cell r="G6">
            <v>-0.29080209642320787</v>
          </cell>
          <cell r="AA6">
            <v>-113.85600000000005</v>
          </cell>
        </row>
        <row r="7">
          <cell r="AA7">
            <v>0</v>
          </cell>
        </row>
        <row r="8">
          <cell r="F8">
            <v>728.06133333333332</v>
          </cell>
          <cell r="G8">
            <v>-0.30681662704888901</v>
          </cell>
          <cell r="AA8">
            <v>-4368.3680000000004</v>
          </cell>
        </row>
        <row r="9">
          <cell r="AA9">
            <v>0</v>
          </cell>
        </row>
        <row r="10">
          <cell r="F10">
            <v>-30.270999999999276</v>
          </cell>
          <cell r="G10">
            <v>2.0744357708537536E-2</v>
          </cell>
          <cell r="AA10">
            <v>181.62599999999657</v>
          </cell>
        </row>
        <row r="13">
          <cell r="F13">
            <v>244.04933333333338</v>
          </cell>
          <cell r="G13">
            <v>-0.1539140072114738</v>
          </cell>
          <cell r="AA13">
            <v>-1464.2959999999994</v>
          </cell>
        </row>
        <row r="14">
          <cell r="AA14">
            <v>0</v>
          </cell>
        </row>
        <row r="15">
          <cell r="F15">
            <v>-12.799166666666565</v>
          </cell>
          <cell r="G15">
            <v>2.0959414146232924E-2</v>
          </cell>
          <cell r="AA15">
            <v>76.794999999999618</v>
          </cell>
        </row>
        <row r="16">
          <cell r="F16">
            <v>92.869500000000016</v>
          </cell>
          <cell r="G16">
            <v>-7.076484019279658E-2</v>
          </cell>
          <cell r="AA16">
            <v>-557.21699999999964</v>
          </cell>
        </row>
        <row r="17">
          <cell r="F17">
            <v>198.11383333333333</v>
          </cell>
          <cell r="G17">
            <v>-0.2296255371512079</v>
          </cell>
          <cell r="AA17">
            <v>-1188.683</v>
          </cell>
        </row>
        <row r="18">
          <cell r="F18">
            <v>442.16666666666606</v>
          </cell>
          <cell r="G18">
            <v>-6.5668316831683088E-2</v>
          </cell>
          <cell r="AA18">
            <v>-2653</v>
          </cell>
        </row>
        <row r="19">
          <cell r="F19">
            <v>-4.3121666666666556</v>
          </cell>
          <cell r="G19">
            <v>1.2684832914967021E-2</v>
          </cell>
          <cell r="AA19">
            <v>25.873000000000047</v>
          </cell>
        </row>
        <row r="20">
          <cell r="F20">
            <v>249.57399999999961</v>
          </cell>
          <cell r="G20">
            <v>-5.4632043893481433E-2</v>
          </cell>
          <cell r="AA20">
            <v>-1497.4439999999959</v>
          </cell>
        </row>
        <row r="23">
          <cell r="F23">
            <v>-46.311000000000007</v>
          </cell>
          <cell r="G23">
            <v>0.24231309566477699</v>
          </cell>
          <cell r="AA23">
            <v>277.86599999999999</v>
          </cell>
        </row>
        <row r="24">
          <cell r="AA24">
            <v>0</v>
          </cell>
        </row>
        <row r="25">
          <cell r="F25">
            <v>245.33483333333379</v>
          </cell>
          <cell r="G25">
            <v>-6.4611390321518816E-2</v>
          </cell>
          <cell r="AA25">
            <v>-1472.0090000000018</v>
          </cell>
        </row>
        <row r="26">
          <cell r="F26">
            <v>131.17066666666665</v>
          </cell>
          <cell r="G26">
            <v>-0.13287949699806173</v>
          </cell>
          <cell r="AA26">
            <v>-787.02400000000034</v>
          </cell>
        </row>
        <row r="27">
          <cell r="F27">
            <v>-32.637333333333345</v>
          </cell>
          <cell r="G27">
            <v>1.8438902257076294E-2</v>
          </cell>
          <cell r="AA27">
            <v>195.82400000000052</v>
          </cell>
        </row>
        <row r="28">
          <cell r="F28">
            <v>80.358499999999992</v>
          </cell>
          <cell r="G28">
            <v>-0.25499180526842702</v>
          </cell>
          <cell r="AA28">
            <v>-482.15100000000007</v>
          </cell>
        </row>
        <row r="29">
          <cell r="F29">
            <v>27.03350000000006</v>
          </cell>
          <cell r="G29">
            <v>-8.8746790335085646E-2</v>
          </cell>
          <cell r="AA29">
            <v>-162.20100000000025</v>
          </cell>
        </row>
        <row r="30">
          <cell r="F30">
            <v>83.984833333333199</v>
          </cell>
          <cell r="G30">
            <v>-7.0747205752898723E-2</v>
          </cell>
          <cell r="AA30">
            <v>-503.90899999999965</v>
          </cell>
        </row>
        <row r="31">
          <cell r="F31">
            <v>16.635999999999967</v>
          </cell>
          <cell r="G31">
            <v>-2.2086508589787803E-2</v>
          </cell>
          <cell r="AA31">
            <v>-99.815999999999804</v>
          </cell>
        </row>
        <row r="32">
          <cell r="F32">
            <v>631.83733333333339</v>
          </cell>
          <cell r="G32">
            <v>-0.1750496655838375</v>
          </cell>
          <cell r="AA32">
            <v>-3791.0240000000013</v>
          </cell>
        </row>
        <row r="33">
          <cell r="F33">
            <v>-2.3649999999999993</v>
          </cell>
          <cell r="G33">
            <v>0.36151945173371364</v>
          </cell>
          <cell r="AA33">
            <v>14.189999999999998</v>
          </cell>
        </row>
        <row r="34">
          <cell r="F34">
            <v>102.66633333333323</v>
          </cell>
          <cell r="G34">
            <v>-9.7024824890098449E-2</v>
          </cell>
          <cell r="AA34">
            <v>-615.99799999999959</v>
          </cell>
        </row>
        <row r="37">
          <cell r="F37">
            <v>9.6016666666666595</v>
          </cell>
          <cell r="G37">
            <v>-3.6298635509025172E-2</v>
          </cell>
          <cell r="AA37">
            <v>-57.6099999999999</v>
          </cell>
        </row>
        <row r="38">
          <cell r="F38">
            <v>973.81950000000143</v>
          </cell>
          <cell r="G38">
            <v>-0.12594294464305419</v>
          </cell>
          <cell r="AA38">
            <v>-5842.9170000000086</v>
          </cell>
        </row>
        <row r="39">
          <cell r="F39">
            <v>195.96483333333344</v>
          </cell>
          <cell r="G39">
            <v>-0.13666527109794224</v>
          </cell>
          <cell r="AA39">
            <v>-1175.7890000000007</v>
          </cell>
        </row>
        <row r="40">
          <cell r="F40">
            <v>8.782999999999987</v>
          </cell>
          <cell r="G40">
            <v>-0.10014100083992401</v>
          </cell>
          <cell r="AA40">
            <v>-52.697999999999922</v>
          </cell>
        </row>
        <row r="41">
          <cell r="F41">
            <v>9.5485000000001037</v>
          </cell>
          <cell r="G41">
            <v>-2.2851128037872863E-2</v>
          </cell>
          <cell r="AA41">
            <v>-57.291000000000622</v>
          </cell>
        </row>
        <row r="42">
          <cell r="F42">
            <v>-57.12883333333366</v>
          </cell>
          <cell r="G42">
            <v>2.5267429781530237E-2</v>
          </cell>
          <cell r="AA42">
            <v>342.77300000000105</v>
          </cell>
        </row>
        <row r="43">
          <cell r="F43">
            <v>253.43916666666678</v>
          </cell>
          <cell r="G43">
            <v>-0.14921863186169371</v>
          </cell>
          <cell r="AA43">
            <v>-1520.6350000000002</v>
          </cell>
        </row>
        <row r="44">
          <cell r="F44">
            <v>50.158999999999992</v>
          </cell>
          <cell r="G44">
            <v>-5.0029307358889961E-2</v>
          </cell>
          <cell r="AA44">
            <v>-300.95399999999972</v>
          </cell>
        </row>
        <row r="45">
          <cell r="AA45">
            <v>0</v>
          </cell>
        </row>
        <row r="46">
          <cell r="F46">
            <v>500.76483333333317</v>
          </cell>
          <cell r="G46">
            <v>-0.17408020499893476</v>
          </cell>
          <cell r="AA46">
            <v>-3004.5889999999981</v>
          </cell>
        </row>
        <row r="49">
          <cell r="F49">
            <v>112.34850000000006</v>
          </cell>
          <cell r="G49">
            <v>-2.2531997970120999E-2</v>
          </cell>
          <cell r="AA49">
            <v>-674.09100000000035</v>
          </cell>
        </row>
        <row r="50">
          <cell r="F50">
            <v>48.811500000000137</v>
          </cell>
          <cell r="G50">
            <v>-5.1818318378624599E-2</v>
          </cell>
          <cell r="AA50">
            <v>-292.8690000000006</v>
          </cell>
        </row>
        <row r="51">
          <cell r="F51">
            <v>85.054833333333249</v>
          </cell>
          <cell r="G51">
            <v>-7.8551369106576979E-2</v>
          </cell>
          <cell r="AA51">
            <v>-510.32899999999972</v>
          </cell>
        </row>
        <row r="52">
          <cell r="F52">
            <v>36.31566666666663</v>
          </cell>
          <cell r="G52">
            <v>-5.2506678580396177E-2</v>
          </cell>
          <cell r="AA52">
            <v>-217.89399999999978</v>
          </cell>
        </row>
        <row r="53">
          <cell r="F53">
            <v>-75.880333333333283</v>
          </cell>
          <cell r="G53">
            <v>0.28887718585822675</v>
          </cell>
          <cell r="AA53">
            <v>455.28199999999993</v>
          </cell>
        </row>
        <row r="54">
          <cell r="AA54">
            <v>0</v>
          </cell>
        </row>
        <row r="55">
          <cell r="F55">
            <v>10.374166666666497</v>
          </cell>
          <cell r="G55">
            <v>-5.7510887754859746E-3</v>
          </cell>
          <cell r="AA55">
            <v>-62.244999999998981</v>
          </cell>
        </row>
        <row r="58">
          <cell r="F58">
            <v>25.177333333333422</v>
          </cell>
          <cell r="G58">
            <v>-5.4275121519375913E-2</v>
          </cell>
          <cell r="AA58">
            <v>-151.06400000000031</v>
          </cell>
        </row>
        <row r="59">
          <cell r="F59">
            <v>-159.30916666666667</v>
          </cell>
          <cell r="G59">
            <v>0.74658498808485185</v>
          </cell>
          <cell r="AA59">
            <v>955.85500000000002</v>
          </cell>
        </row>
        <row r="60">
          <cell r="F60">
            <v>19.786333333333346</v>
          </cell>
          <cell r="G60">
            <v>-5.8514749198563164E-2</v>
          </cell>
          <cell r="AA60">
            <v>-118.71800000000007</v>
          </cell>
        </row>
        <row r="61">
          <cell r="F61">
            <v>122.40600000000006</v>
          </cell>
          <cell r="G61">
            <v>-0.18225321830899943</v>
          </cell>
          <cell r="AA61">
            <v>-734.43600000000015</v>
          </cell>
        </row>
        <row r="62">
          <cell r="AA62">
            <v>0</v>
          </cell>
        </row>
        <row r="63">
          <cell r="F63">
            <v>24.119999999999891</v>
          </cell>
          <cell r="G63">
            <v>-4.4556584399136154E-3</v>
          </cell>
          <cell r="AA63">
            <v>-144.72000000000116</v>
          </cell>
        </row>
        <row r="64">
          <cell r="F64">
            <v>-866.54899999999998</v>
          </cell>
          <cell r="G64">
            <v>2.5254517529500791</v>
          </cell>
          <cell r="AA64">
            <v>-488.49000000000069</v>
          </cell>
        </row>
        <row r="69">
          <cell r="F69">
            <v>229.86883333333321</v>
          </cell>
          <cell r="G69">
            <v>-0.12342138538125406</v>
          </cell>
          <cell r="AA69">
            <v>-1379.2129999999997</v>
          </cell>
        </row>
        <row r="70">
          <cell r="F70">
            <v>37.500333333333288</v>
          </cell>
          <cell r="G70">
            <v>-9.0118494754148806E-2</v>
          </cell>
          <cell r="AA70">
            <v>-225.00199999999995</v>
          </cell>
        </row>
        <row r="71">
          <cell r="F71">
            <v>281.7985000000001</v>
          </cell>
          <cell r="G71">
            <v>-0.32453144898842512</v>
          </cell>
          <cell r="AA71">
            <v>-1690.7910000000006</v>
          </cell>
        </row>
      </sheetData>
      <sheetData sheetId="17"/>
      <sheetData sheetId="18"/>
      <sheetData sheetId="19"/>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ment Control Template"/>
      <sheetName val="Keys &amp; Info"/>
      <sheetName val="Employment_Control_Template"/>
      <sheetName val="Keys_&amp;_Info"/>
    </sheetNames>
    <sheetDataSet>
      <sheetData sheetId="0"/>
      <sheetData sheetId="1">
        <row r="2">
          <cell r="A2" t="str">
            <v>Permanent</v>
          </cell>
          <cell r="E2" t="str">
            <v>Beaumont</v>
          </cell>
        </row>
        <row r="3">
          <cell r="E3" t="str">
            <v>Connolly</v>
          </cell>
        </row>
        <row r="4">
          <cell r="E4" t="str">
            <v>Cavan</v>
          </cell>
        </row>
        <row r="5">
          <cell r="E5" t="str">
            <v>Monaghan</v>
          </cell>
        </row>
        <row r="6">
          <cell r="E6" t="str">
            <v>OLOL</v>
          </cell>
        </row>
        <row r="7">
          <cell r="E7" t="str">
            <v>Louth County</v>
          </cell>
        </row>
        <row r="8">
          <cell r="E8" t="str">
            <v>RCSI Group HQ</v>
          </cell>
        </row>
        <row r="9">
          <cell r="E9" t="str">
            <v>Rotunda</v>
          </cell>
        </row>
      </sheetData>
      <sheetData sheetId="2"/>
      <sheetData sheetId="3">
        <row r="2">
          <cell r="E2" t="str">
            <v>Beaumont</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Groups"/>
    </sheetNames>
    <sheetDataSet>
      <sheetData sheetId="0"/>
      <sheetData sheetId="1">
        <row r="1">
          <cell r="A1" t="str">
            <v xml:space="preserve">Select Hospital Group </v>
          </cell>
        </row>
        <row r="2">
          <cell r="A2" t="str">
            <v xml:space="preserve">Children's Hospital Group </v>
          </cell>
        </row>
        <row r="3">
          <cell r="A3" t="str">
            <v xml:space="preserve">Dublin Midlands Hospital Group </v>
          </cell>
        </row>
        <row r="4">
          <cell r="A4" t="str">
            <v>Ireland East Hospital Group</v>
          </cell>
        </row>
        <row r="5">
          <cell r="A5" t="str">
            <v>RCSI Hospital Group</v>
          </cell>
        </row>
        <row r="6">
          <cell r="A6" t="str">
            <v>Saolta Hospital Group</v>
          </cell>
        </row>
        <row r="7">
          <cell r="A7" t="str">
            <v xml:space="preserve">South/South West Hospital Group </v>
          </cell>
        </row>
        <row r="8">
          <cell r="A8" t="str">
            <v>University of Limerick Hospital Group</v>
          </cell>
        </row>
      </sheetData>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44 - July 2017"/>
      <sheetName val="File 43 - June 2017"/>
      <sheetName val="File 41.42 - May 2017"/>
      <sheetName val="File 40 - April 2017"/>
      <sheetName val="File 39 - March 2017"/>
      <sheetName val="File 38 - February 2017"/>
      <sheetName val="File 37 - January 2017"/>
      <sheetName val="File 36 - December 2016"/>
      <sheetName val="File 35 - November 2016"/>
      <sheetName val="File 34 - October 2016"/>
      <sheetName val="File 33 - September 2016"/>
      <sheetName val="File 32 - August 2016"/>
      <sheetName val="File 31 - July 2016"/>
      <sheetName val="File 30 - June 2016"/>
      <sheetName val="File 29 - May 2016"/>
      <sheetName val="File 28 - Apr 2016"/>
      <sheetName val="File 27 - Mar 2016"/>
      <sheetName val="File 26 - Feb 2016"/>
      <sheetName val="File 25 - Jan 2016"/>
      <sheetName val="File 24 - Dec 2015"/>
      <sheetName val="File 23 - Nov 2015"/>
      <sheetName val="File 22 - Oct 2015"/>
      <sheetName val="File 21 - Sept 2015"/>
      <sheetName val="File 20 - Aug 2015"/>
      <sheetName val="File 19 - July 2015"/>
      <sheetName val="File 18 June 2015"/>
      <sheetName val="File 17 - May 2015"/>
      <sheetName val="File 16 - April 2015"/>
      <sheetName val="File 15 - March 2015"/>
      <sheetName val="File 14 - February 2015"/>
      <sheetName val="File 11 &amp; 12 - January 2015"/>
      <sheetName val="List of Hospitals"/>
      <sheetName val="File_44_-_July_2017"/>
      <sheetName val="File_43_-_June_2017"/>
      <sheetName val="File_41_42_-_May_2017"/>
      <sheetName val="File_40_-_April_2017"/>
      <sheetName val="File_39_-_March_2017"/>
      <sheetName val="File_38_-_February_2017"/>
      <sheetName val="File_37_-_January_2017"/>
      <sheetName val="File_36_-_December_2016"/>
      <sheetName val="File_35_-_November_2016"/>
      <sheetName val="File_34_-_October_2016"/>
      <sheetName val="File_33_-_September_2016"/>
      <sheetName val="File_32_-_August_2016"/>
      <sheetName val="File_31_-_July_2016"/>
      <sheetName val="File_30_-_June_2016"/>
      <sheetName val="File_29_-_May_2016"/>
      <sheetName val="File_28_-_Apr_2016"/>
      <sheetName val="File_27_-_Mar_2016"/>
      <sheetName val="File_26_-_Feb_2016"/>
      <sheetName val="File_25_-_Jan_2016"/>
      <sheetName val="File_24_-_Dec_2015"/>
      <sheetName val="File_23_-_Nov_2015"/>
      <sheetName val="File_22_-_Oct_2015"/>
      <sheetName val="File_21_-_Sept_2015"/>
      <sheetName val="File_20_-_Aug_2015"/>
      <sheetName val="File_19_-_July_2015"/>
      <sheetName val="File_18_June_2015"/>
      <sheetName val="File_17_-_May_2015"/>
      <sheetName val="File_16_-_April_2015"/>
      <sheetName val="File_15_-_March_2015"/>
      <sheetName val="File_14_-_February_2015"/>
      <sheetName val="File_11_&amp;_12_-_January_2015"/>
      <sheetName val="List_of_Hospital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1">
          <cell r="A1" t="str">
            <v>Adelaide and Meath Hospital Tallaght</v>
          </cell>
        </row>
        <row r="2">
          <cell r="A2" t="str">
            <v>Bantry General Hospital</v>
          </cell>
        </row>
        <row r="3">
          <cell r="A3" t="str">
            <v>Beaumont Hospital Dublin</v>
          </cell>
        </row>
        <row r="4">
          <cell r="A4" t="str">
            <v>Bon Secours Cork</v>
          </cell>
        </row>
        <row r="5">
          <cell r="A5" t="str">
            <v>Cappagh Orthopaedic Hospital</v>
          </cell>
        </row>
        <row r="6">
          <cell r="A6" t="str">
            <v>Cavan General Hospital</v>
          </cell>
        </row>
        <row r="7">
          <cell r="A7" t="str">
            <v>Connolly Hospital Blanchardstown</v>
          </cell>
        </row>
        <row r="8">
          <cell r="A8" t="str">
            <v>Cork University Hospital</v>
          </cell>
        </row>
        <row r="9">
          <cell r="A9" t="str">
            <v>Kerry General Hospital</v>
          </cell>
        </row>
        <row r="10">
          <cell r="A10" t="str">
            <v>Letterkenny General Hospital</v>
          </cell>
        </row>
        <row r="11">
          <cell r="A11" t="str">
            <v>Louth County Hospital Dundalk</v>
          </cell>
        </row>
        <row r="12">
          <cell r="A12" t="str">
            <v>Mallow General Hospital</v>
          </cell>
        </row>
        <row r="13">
          <cell r="A13" t="str">
            <v>Mater Misericordiae Hospital Dublin</v>
          </cell>
        </row>
        <row r="14">
          <cell r="A14" t="str">
            <v>Mayo General Hospital</v>
          </cell>
        </row>
        <row r="15">
          <cell r="A15" t="str">
            <v>Mercy University Hospital Cork</v>
          </cell>
        </row>
        <row r="16">
          <cell r="A16" t="str">
            <v>Merlin Park Regional Hospital Galway</v>
          </cell>
        </row>
        <row r="17">
          <cell r="A17" t="str">
            <v>Midland Regional Mullingar</v>
          </cell>
        </row>
        <row r="18">
          <cell r="A18" t="str">
            <v>Midland Regional Portlaoise</v>
          </cell>
        </row>
        <row r="19">
          <cell r="A19" t="str">
            <v>Midland Regional Tullamore</v>
          </cell>
        </row>
        <row r="20">
          <cell r="A20" t="str">
            <v>Midwestern Regional Hospital Ennis</v>
          </cell>
        </row>
        <row r="21">
          <cell r="A21" t="str">
            <v>Midwestern Regional Hospital Limerick</v>
          </cell>
        </row>
        <row r="22">
          <cell r="A22" t="str">
            <v>Midwestern Regional Hospital Nenagh</v>
          </cell>
        </row>
        <row r="23">
          <cell r="A23" t="str">
            <v>Monaghan General Hospital</v>
          </cell>
        </row>
        <row r="24">
          <cell r="A24" t="str">
            <v>Naas General Hospital</v>
          </cell>
        </row>
        <row r="25">
          <cell r="A25" t="str">
            <v>National Rehabilitation Hospital</v>
          </cell>
        </row>
        <row r="26">
          <cell r="A26" t="str">
            <v>Our Lady of Lourdes Hospital Drogheda</v>
          </cell>
        </row>
        <row r="27">
          <cell r="A27" t="str">
            <v>Our Ladys Hospital Navan</v>
          </cell>
        </row>
        <row r="28">
          <cell r="A28" t="str">
            <v>Portiuncula Hospital</v>
          </cell>
        </row>
        <row r="29">
          <cell r="A29" t="str">
            <v>Roscommon County Hospital</v>
          </cell>
        </row>
        <row r="30">
          <cell r="A30" t="str">
            <v>Sligo General Hospital</v>
          </cell>
        </row>
        <row r="31">
          <cell r="A31" t="str">
            <v>South Infirmary/Victoria Hospital Cork</v>
          </cell>
        </row>
        <row r="32">
          <cell r="A32" t="str">
            <v>South Tipperary General Hospital</v>
          </cell>
        </row>
        <row r="33">
          <cell r="A33" t="str">
            <v>St Columcilles Hospital Dublin</v>
          </cell>
        </row>
        <row r="34">
          <cell r="A34" t="str">
            <v>St Finbarrs Hospital Cork</v>
          </cell>
        </row>
        <row r="35">
          <cell r="A35" t="str">
            <v>St James Hospital Dublin</v>
          </cell>
        </row>
        <row r="36">
          <cell r="A36" t="str">
            <v>St Johns Hospital Limerick</v>
          </cell>
        </row>
        <row r="37">
          <cell r="A37" t="str">
            <v>St Lukes General Hospital</v>
          </cell>
        </row>
        <row r="38">
          <cell r="A38" t="str">
            <v>St Lukes General Hospital Kilkenny</v>
          </cell>
        </row>
        <row r="39">
          <cell r="A39" t="str">
            <v>St Lukes Hospital Dublin</v>
          </cell>
        </row>
        <row r="40">
          <cell r="A40" t="str">
            <v>St Michaels Hospital Dun Laoghaire</v>
          </cell>
        </row>
        <row r="41">
          <cell r="A41" t="str">
            <v>St Vincents Hospital Dublin</v>
          </cell>
        </row>
        <row r="42">
          <cell r="A42" t="str">
            <v>University College Hospital Galway</v>
          </cell>
        </row>
        <row r="43">
          <cell r="A43" t="str">
            <v>Waterford Regional Hospital</v>
          </cell>
        </row>
        <row r="44">
          <cell r="A44" t="str">
            <v>Wexford General Hospital</v>
          </cell>
        </row>
        <row r="45">
          <cell r="A45" t="str">
            <v>Other / Community</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ow r="1">
          <cell r="A1" t="str">
            <v>Adelaide and Meath Hospital Tallaght</v>
          </cell>
        </row>
      </sheetData>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
      <sheetName val="DMHG "/>
      <sheetName val="IEHG"/>
      <sheetName val="RCSI"/>
      <sheetName val="Saolta"/>
      <sheetName val="SSWHG"/>
      <sheetName val="UL"/>
      <sheetName val="Grp vs Predictor"/>
      <sheetName val="Rec to July Proj"/>
      <sheetName val="Once Offs"/>
      <sheetName val="Pay Awards"/>
      <sheetName val="Baseline"/>
      <sheetName val="WTEs"/>
      <sheetName val="Pay Summary"/>
      <sheetName val="Ext Winter"/>
      <sheetName val="Interns"/>
      <sheetName val="HPL"/>
      <sheetName val="HCA,S"/>
      <sheetName val="Enhanced Nurse "/>
      <sheetName val="Reg &amp; Nat"/>
      <sheetName val="Prediction Check"/>
      <sheetName val="Pay Awards "/>
      <sheetName val="Arena"/>
    </sheetNames>
    <sheetDataSet>
      <sheetData sheetId="0"/>
      <sheetData sheetId="1"/>
      <sheetData sheetId="2"/>
      <sheetData sheetId="3"/>
      <sheetData sheetId="4"/>
      <sheetData sheetId="5"/>
      <sheetData sheetId="6">
        <row r="11">
          <cell r="AV11">
            <v>-105.60400794924807</v>
          </cell>
        </row>
      </sheetData>
      <sheetData sheetId="7"/>
      <sheetData sheetId="8">
        <row r="6">
          <cell r="C6">
            <v>324979</v>
          </cell>
        </row>
      </sheetData>
      <sheetData sheetId="9"/>
      <sheetData sheetId="10"/>
      <sheetData sheetId="11"/>
      <sheetData sheetId="12"/>
      <sheetData sheetId="13"/>
      <sheetData sheetId="14"/>
      <sheetData sheetId="15"/>
      <sheetData sheetId="16">
        <row r="22">
          <cell r="N22">
            <v>2.6672896040145791E-2</v>
          </cell>
        </row>
      </sheetData>
      <sheetData sheetId="17"/>
      <sheetData sheetId="18">
        <row r="10">
          <cell r="I10">
            <v>699964.8075</v>
          </cell>
        </row>
      </sheetData>
      <sheetData sheetId="19"/>
      <sheetData sheetId="20"/>
      <sheetData sheetId="21"/>
      <sheetData sheetId="22">
        <row r="14">
          <cell r="C14">
            <v>2484.086956521739</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
      <sheetName val="DMHG "/>
      <sheetName val="IEHG"/>
      <sheetName val="RCSI"/>
      <sheetName val="Saolta"/>
      <sheetName val="SSWHG"/>
      <sheetName val="UL"/>
      <sheetName val="Grp vs Predictor"/>
      <sheetName val="Rec to July Proj"/>
      <sheetName val="Once Offs"/>
      <sheetName val="Pay Awards"/>
      <sheetName val="Baseline"/>
      <sheetName val="WTEs"/>
      <sheetName val="Pay Summary"/>
      <sheetName val="Ext Winter"/>
      <sheetName val="Interns"/>
      <sheetName val="HPL"/>
      <sheetName val="HCA,S"/>
      <sheetName val="Enhanced Nurse "/>
      <sheetName val="Reg &amp; Nat"/>
      <sheetName val="Prediction Check"/>
      <sheetName val="Pay Awards "/>
      <sheetName val="Arena"/>
    </sheetNames>
    <sheetDataSet>
      <sheetData sheetId="0"/>
      <sheetData sheetId="1"/>
      <sheetData sheetId="2"/>
      <sheetData sheetId="3"/>
      <sheetData sheetId="4"/>
      <sheetData sheetId="5"/>
      <sheetData sheetId="6">
        <row r="11">
          <cell r="AV11">
            <v>-105.60400794924807</v>
          </cell>
        </row>
      </sheetData>
      <sheetData sheetId="7"/>
      <sheetData sheetId="8">
        <row r="6">
          <cell r="C6">
            <v>324979</v>
          </cell>
        </row>
      </sheetData>
      <sheetData sheetId="9"/>
      <sheetData sheetId="10"/>
      <sheetData sheetId="11"/>
      <sheetData sheetId="12"/>
      <sheetData sheetId="13"/>
      <sheetData sheetId="14"/>
      <sheetData sheetId="15"/>
      <sheetData sheetId="16">
        <row r="22">
          <cell r="N22">
            <v>2.6672896040145791E-2</v>
          </cell>
        </row>
      </sheetData>
      <sheetData sheetId="17"/>
      <sheetData sheetId="18">
        <row r="10">
          <cell r="I10">
            <v>699964.8075</v>
          </cell>
        </row>
      </sheetData>
      <sheetData sheetId="19"/>
      <sheetData sheetId="20"/>
      <sheetData sheetId="21"/>
      <sheetData sheetId="22">
        <row r="14">
          <cell r="C14">
            <v>2484.086956521739</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posal 1 VFM Drugs Inflation"/>
      <sheetName val="Proposal 2 VFM Inflation "/>
      <sheetName val="Proposal 3 Final VFM Inflation"/>
      <sheetName val="IMR"/>
      <sheetName val="Allocations"/>
      <sheetName val="IMRs"/>
      <sheetName val="AHBs"/>
      <sheetName val="Proposal_1_VFM_Drugs_Inflation1"/>
      <sheetName val="Proposal_2_VFM_Inflation_1"/>
      <sheetName val="Proposal_3_Final_VFM_Inflation1"/>
      <sheetName val="Proposal_1_VFM_Drugs_Inflation"/>
      <sheetName val="Proposal_2_VFM_Inflation_"/>
      <sheetName val="Proposal_3_Final_VFM_Inflation"/>
    </sheetNames>
    <sheetDataSet>
      <sheetData sheetId="0" refreshError="1"/>
      <sheetData sheetId="1" refreshError="1"/>
      <sheetData sheetId="2" refreshError="1"/>
      <sheetData sheetId="3" refreshError="1">
        <row r="6">
          <cell r="A6">
            <v>1000</v>
          </cell>
          <cell r="B6" t="str">
            <v>St. James</v>
          </cell>
          <cell r="F6">
            <v>280769.26299999998</v>
          </cell>
          <cell r="G6">
            <v>993.99900000000002</v>
          </cell>
          <cell r="I6">
            <v>281763.26199999999</v>
          </cell>
          <cell r="J6">
            <v>26658</v>
          </cell>
          <cell r="K6">
            <v>25506</v>
          </cell>
          <cell r="L6">
            <v>-1152</v>
          </cell>
          <cell r="M6">
            <v>249661</v>
          </cell>
          <cell r="N6">
            <v>264058</v>
          </cell>
          <cell r="O6">
            <v>14397</v>
          </cell>
          <cell r="P6">
            <v>5.7666195360909396E-2</v>
          </cell>
          <cell r="Q6">
            <v>16667</v>
          </cell>
          <cell r="R6">
            <v>12879</v>
          </cell>
          <cell r="S6">
            <v>-2888</v>
          </cell>
          <cell r="T6">
            <v>26658</v>
          </cell>
          <cell r="U6">
            <v>15347</v>
          </cell>
          <cell r="V6">
            <v>13228</v>
          </cell>
          <cell r="W6">
            <v>-3069</v>
          </cell>
          <cell r="X6">
            <v>25506</v>
          </cell>
          <cell r="Y6">
            <v>-1320</v>
          </cell>
          <cell r="Z6">
            <v>349</v>
          </cell>
          <cell r="AA6">
            <v>-181</v>
          </cell>
          <cell r="AB6">
            <v>-1152</v>
          </cell>
          <cell r="AC6">
            <v>168367</v>
          </cell>
          <cell r="AD6">
            <v>110791</v>
          </cell>
          <cell r="AE6">
            <v>-29497</v>
          </cell>
          <cell r="AF6">
            <v>249661</v>
          </cell>
          <cell r="AG6">
            <v>211322.44649999999</v>
          </cell>
          <cell r="AH6">
            <v>1000</v>
          </cell>
          <cell r="AI6">
            <v>173044</v>
          </cell>
          <cell r="AJ6">
            <v>122409</v>
          </cell>
          <cell r="AK6">
            <v>-31395</v>
          </cell>
          <cell r="AL6">
            <v>264058</v>
          </cell>
          <cell r="AM6">
            <v>4677</v>
          </cell>
          <cell r="AN6">
            <v>11618</v>
          </cell>
          <cell r="AO6">
            <v>-1898</v>
          </cell>
          <cell r="AP6">
            <v>14397</v>
          </cell>
          <cell r="AQ6">
            <v>0</v>
          </cell>
          <cell r="AR6">
            <v>151700</v>
          </cell>
          <cell r="AS6">
            <v>97912</v>
          </cell>
          <cell r="AT6">
            <v>-26609</v>
          </cell>
          <cell r="AU6">
            <v>223003</v>
          </cell>
          <cell r="AV6">
            <v>157697</v>
          </cell>
          <cell r="AW6">
            <v>109181</v>
          </cell>
          <cell r="AX6">
            <v>-28326</v>
          </cell>
          <cell r="AY6">
            <v>238552</v>
          </cell>
        </row>
        <row r="7">
          <cell r="A7">
            <v>1001</v>
          </cell>
          <cell r="B7" t="str">
            <v>Beaumont</v>
          </cell>
          <cell r="F7">
            <v>197694.18100000001</v>
          </cell>
          <cell r="G7">
            <v>5902.7969999999996</v>
          </cell>
          <cell r="I7">
            <v>203596.978</v>
          </cell>
          <cell r="J7">
            <v>17040</v>
          </cell>
          <cell r="K7">
            <v>18762</v>
          </cell>
          <cell r="L7">
            <v>1722</v>
          </cell>
          <cell r="M7">
            <v>181170</v>
          </cell>
          <cell r="N7">
            <v>189439</v>
          </cell>
          <cell r="O7">
            <v>8269</v>
          </cell>
          <cell r="P7">
            <v>4.5642214494673511E-2</v>
          </cell>
          <cell r="Q7">
            <v>13578</v>
          </cell>
          <cell r="R7">
            <v>6038</v>
          </cell>
          <cell r="S7">
            <v>-2576</v>
          </cell>
          <cell r="T7">
            <v>17040</v>
          </cell>
          <cell r="U7">
            <v>14243</v>
          </cell>
          <cell r="V7">
            <v>7212</v>
          </cell>
          <cell r="W7">
            <v>-2693</v>
          </cell>
          <cell r="X7">
            <v>18762</v>
          </cell>
          <cell r="Y7">
            <v>665</v>
          </cell>
          <cell r="Z7">
            <v>1174</v>
          </cell>
          <cell r="AA7">
            <v>-117</v>
          </cell>
          <cell r="AB7">
            <v>1722</v>
          </cell>
          <cell r="AC7">
            <v>144192</v>
          </cell>
          <cell r="AD7">
            <v>65932</v>
          </cell>
          <cell r="AE7">
            <v>-28954</v>
          </cell>
          <cell r="AF7">
            <v>181170</v>
          </cell>
          <cell r="AG7">
            <v>152697.7335</v>
          </cell>
          <cell r="AH7">
            <v>1001</v>
          </cell>
          <cell r="AI7">
            <v>145524</v>
          </cell>
          <cell r="AJ7">
            <v>70762</v>
          </cell>
          <cell r="AK7">
            <v>-26847</v>
          </cell>
          <cell r="AL7">
            <v>189439</v>
          </cell>
          <cell r="AM7">
            <v>1332</v>
          </cell>
          <cell r="AN7">
            <v>4830</v>
          </cell>
          <cell r="AO7">
            <v>2107</v>
          </cell>
          <cell r="AP7">
            <v>8269</v>
          </cell>
          <cell r="AR7">
            <v>130614</v>
          </cell>
          <cell r="AS7">
            <v>59894</v>
          </cell>
          <cell r="AT7">
            <v>-26378</v>
          </cell>
          <cell r="AU7">
            <v>164130</v>
          </cell>
          <cell r="AV7">
            <v>131281</v>
          </cell>
          <cell r="AW7">
            <v>63550</v>
          </cell>
          <cell r="AX7">
            <v>-24154</v>
          </cell>
          <cell r="AY7">
            <v>170677</v>
          </cell>
        </row>
        <row r="8">
          <cell r="A8">
            <v>1003</v>
          </cell>
          <cell r="B8" t="str">
            <v>Mater Hospital</v>
          </cell>
          <cell r="F8">
            <v>172553.8</v>
          </cell>
          <cell r="G8">
            <v>1920.8389999999999</v>
          </cell>
          <cell r="I8">
            <v>174474.639</v>
          </cell>
          <cell r="J8">
            <v>15433</v>
          </cell>
          <cell r="K8">
            <v>17704</v>
          </cell>
          <cell r="L8">
            <v>2271</v>
          </cell>
          <cell r="M8">
            <v>156378</v>
          </cell>
          <cell r="N8">
            <v>167263</v>
          </cell>
          <cell r="O8">
            <v>10885</v>
          </cell>
          <cell r="P8">
            <v>6.9606977963652172E-2</v>
          </cell>
          <cell r="Q8">
            <v>11471</v>
          </cell>
          <cell r="R8">
            <v>5287</v>
          </cell>
          <cell r="S8">
            <v>-1325</v>
          </cell>
          <cell r="T8">
            <v>15433</v>
          </cell>
          <cell r="U8">
            <v>11573</v>
          </cell>
          <cell r="V8">
            <v>7561</v>
          </cell>
          <cell r="W8">
            <v>-1430</v>
          </cell>
          <cell r="X8">
            <v>17704</v>
          </cell>
          <cell r="Y8">
            <v>102</v>
          </cell>
          <cell r="Z8">
            <v>2274</v>
          </cell>
          <cell r="AA8">
            <v>-105</v>
          </cell>
          <cell r="AB8">
            <v>2271</v>
          </cell>
          <cell r="AC8">
            <v>118308</v>
          </cell>
          <cell r="AD8">
            <v>53435</v>
          </cell>
          <cell r="AE8">
            <v>-15365</v>
          </cell>
          <cell r="AF8">
            <v>156378</v>
          </cell>
          <cell r="AG8">
            <v>130855.97924999999</v>
          </cell>
          <cell r="AH8">
            <v>1003</v>
          </cell>
          <cell r="AI8">
            <v>121719</v>
          </cell>
          <cell r="AJ8">
            <v>62174</v>
          </cell>
          <cell r="AK8">
            <v>-16630</v>
          </cell>
          <cell r="AL8">
            <v>167263</v>
          </cell>
          <cell r="AM8">
            <v>3411</v>
          </cell>
          <cell r="AN8">
            <v>8739</v>
          </cell>
          <cell r="AO8">
            <v>-1265</v>
          </cell>
          <cell r="AP8">
            <v>10885</v>
          </cell>
          <cell r="AR8">
            <v>106837</v>
          </cell>
          <cell r="AS8">
            <v>48148</v>
          </cell>
          <cell r="AT8">
            <v>-14040</v>
          </cell>
          <cell r="AU8">
            <v>140945</v>
          </cell>
          <cell r="AV8">
            <v>110146</v>
          </cell>
          <cell r="AW8">
            <v>54613</v>
          </cell>
          <cell r="AX8">
            <v>-15200</v>
          </cell>
          <cell r="AY8">
            <v>149559</v>
          </cell>
        </row>
        <row r="9">
          <cell r="A9">
            <v>1002</v>
          </cell>
          <cell r="B9" t="str">
            <v>St. Vincent's Elm Park</v>
          </cell>
          <cell r="F9">
            <v>146910.139</v>
          </cell>
          <cell r="G9">
            <v>1397.9059999999999</v>
          </cell>
          <cell r="I9">
            <v>148308.04499999998</v>
          </cell>
          <cell r="J9">
            <v>12712</v>
          </cell>
          <cell r="K9">
            <v>15513</v>
          </cell>
          <cell r="L9">
            <v>2801</v>
          </cell>
          <cell r="M9">
            <v>133998</v>
          </cell>
          <cell r="N9">
            <v>147301</v>
          </cell>
          <cell r="O9">
            <v>13303</v>
          </cell>
          <cell r="P9">
            <v>9.9277601158226245E-2</v>
          </cell>
          <cell r="Q9">
            <v>9028</v>
          </cell>
          <cell r="R9">
            <v>5034</v>
          </cell>
          <cell r="S9">
            <v>-1350</v>
          </cell>
          <cell r="T9">
            <v>12712</v>
          </cell>
          <cell r="U9">
            <v>10473</v>
          </cell>
          <cell r="V9">
            <v>6451</v>
          </cell>
          <cell r="W9">
            <v>-1411</v>
          </cell>
          <cell r="X9">
            <v>15513</v>
          </cell>
          <cell r="Y9">
            <v>1445</v>
          </cell>
          <cell r="Z9">
            <v>1417</v>
          </cell>
          <cell r="AA9">
            <v>-61</v>
          </cell>
          <cell r="AB9">
            <v>2801</v>
          </cell>
          <cell r="AC9">
            <v>99285</v>
          </cell>
          <cell r="AD9">
            <v>49602</v>
          </cell>
          <cell r="AE9">
            <v>-14889</v>
          </cell>
          <cell r="AF9">
            <v>133998</v>
          </cell>
          <cell r="AG9">
            <v>111231.03374999999</v>
          </cell>
          <cell r="AH9">
            <v>1002</v>
          </cell>
          <cell r="AI9">
            <v>109620</v>
          </cell>
          <cell r="AJ9">
            <v>52405</v>
          </cell>
          <cell r="AK9">
            <v>-14724</v>
          </cell>
          <cell r="AL9">
            <v>147301</v>
          </cell>
          <cell r="AM9">
            <v>10335</v>
          </cell>
          <cell r="AN9">
            <v>2803</v>
          </cell>
          <cell r="AO9">
            <v>165</v>
          </cell>
          <cell r="AP9">
            <v>13303</v>
          </cell>
          <cell r="AR9">
            <v>90257</v>
          </cell>
          <cell r="AS9">
            <v>44568</v>
          </cell>
          <cell r="AT9">
            <v>-13539</v>
          </cell>
          <cell r="AU9">
            <v>121286</v>
          </cell>
          <cell r="AV9">
            <v>99147</v>
          </cell>
          <cell r="AW9">
            <v>45954</v>
          </cell>
          <cell r="AX9">
            <v>-13313</v>
          </cell>
          <cell r="AY9">
            <v>131788</v>
          </cell>
        </row>
        <row r="10">
          <cell r="A10">
            <v>1004</v>
          </cell>
          <cell r="B10" t="str">
            <v>Tallaght</v>
          </cell>
          <cell r="F10">
            <v>169262.95600000001</v>
          </cell>
          <cell r="G10">
            <v>-196.81899999999999</v>
          </cell>
          <cell r="I10">
            <v>169066.13700000002</v>
          </cell>
          <cell r="J10">
            <v>14485</v>
          </cell>
          <cell r="K10">
            <v>16377</v>
          </cell>
          <cell r="L10">
            <v>1892</v>
          </cell>
          <cell r="M10">
            <v>151473</v>
          </cell>
          <cell r="N10">
            <v>163899</v>
          </cell>
          <cell r="O10">
            <v>12426</v>
          </cell>
          <cell r="P10">
            <v>8.2034421976193775E-2</v>
          </cell>
          <cell r="Q10">
            <v>11500</v>
          </cell>
          <cell r="R10">
            <v>5366</v>
          </cell>
          <cell r="S10">
            <v>-2381</v>
          </cell>
          <cell r="T10">
            <v>14485</v>
          </cell>
          <cell r="U10">
            <v>12148</v>
          </cell>
          <cell r="V10">
            <v>6815</v>
          </cell>
          <cell r="W10">
            <v>-2586</v>
          </cell>
          <cell r="X10">
            <v>16377</v>
          </cell>
          <cell r="Y10">
            <v>648</v>
          </cell>
          <cell r="Z10">
            <v>1449</v>
          </cell>
          <cell r="AA10">
            <v>-205</v>
          </cell>
          <cell r="AB10">
            <v>1892</v>
          </cell>
          <cell r="AC10">
            <v>124315</v>
          </cell>
          <cell r="AD10">
            <v>51960</v>
          </cell>
          <cell r="AE10">
            <v>-24802</v>
          </cell>
          <cell r="AF10">
            <v>151473</v>
          </cell>
          <cell r="AG10">
            <v>126799.60275000002</v>
          </cell>
          <cell r="AH10">
            <v>1004</v>
          </cell>
          <cell r="AI10">
            <v>127510</v>
          </cell>
          <cell r="AJ10">
            <v>61469</v>
          </cell>
          <cell r="AK10">
            <v>-25080</v>
          </cell>
          <cell r="AL10">
            <v>163899</v>
          </cell>
          <cell r="AM10">
            <v>3195</v>
          </cell>
          <cell r="AN10">
            <v>9509</v>
          </cell>
          <cell r="AO10">
            <v>-278</v>
          </cell>
          <cell r="AP10">
            <v>12426</v>
          </cell>
          <cell r="AR10">
            <v>112815</v>
          </cell>
          <cell r="AS10">
            <v>46594</v>
          </cell>
          <cell r="AT10">
            <v>-22421</v>
          </cell>
          <cell r="AU10">
            <v>136988</v>
          </cell>
          <cell r="AV10">
            <v>115362</v>
          </cell>
          <cell r="AW10">
            <v>54654</v>
          </cell>
          <cell r="AX10">
            <v>-22494</v>
          </cell>
          <cell r="AY10">
            <v>147522</v>
          </cell>
        </row>
        <row r="11">
          <cell r="A11">
            <v>5000</v>
          </cell>
          <cell r="B11" t="str">
            <v>St Michael's Dun Laoghaire</v>
          </cell>
          <cell r="F11">
            <v>27619.113000000001</v>
          </cell>
          <cell r="G11">
            <v>206.40299999999999</v>
          </cell>
          <cell r="I11">
            <v>27825.516</v>
          </cell>
          <cell r="J11">
            <v>2492</v>
          </cell>
          <cell r="K11">
            <v>2418</v>
          </cell>
          <cell r="L11">
            <v>-74</v>
          </cell>
          <cell r="M11">
            <v>25507</v>
          </cell>
          <cell r="N11">
            <v>25309</v>
          </cell>
          <cell r="O11">
            <v>-198</v>
          </cell>
          <cell r="P11">
            <v>-7.7625749794174147E-3</v>
          </cell>
          <cell r="Q11">
            <v>1964</v>
          </cell>
          <cell r="R11">
            <v>745</v>
          </cell>
          <cell r="S11">
            <v>-217</v>
          </cell>
          <cell r="T11">
            <v>2492</v>
          </cell>
          <cell r="U11">
            <v>1842</v>
          </cell>
          <cell r="V11">
            <v>794</v>
          </cell>
          <cell r="W11">
            <v>-218</v>
          </cell>
          <cell r="X11">
            <v>2418</v>
          </cell>
          <cell r="Y11">
            <v>-122</v>
          </cell>
          <cell r="Z11">
            <v>49</v>
          </cell>
          <cell r="AA11">
            <v>-1</v>
          </cell>
          <cell r="AB11">
            <v>-74</v>
          </cell>
          <cell r="AC11">
            <v>20108</v>
          </cell>
          <cell r="AD11">
            <v>7627</v>
          </cell>
          <cell r="AE11">
            <v>-2228</v>
          </cell>
          <cell r="AF11">
            <v>25507</v>
          </cell>
          <cell r="AG11">
            <v>20869.136999999999</v>
          </cell>
          <cell r="AH11">
            <v>5000</v>
          </cell>
          <cell r="AI11">
            <v>19877</v>
          </cell>
          <cell r="AJ11">
            <v>7877</v>
          </cell>
          <cell r="AK11">
            <v>-2445</v>
          </cell>
          <cell r="AL11">
            <v>25309</v>
          </cell>
          <cell r="AM11">
            <v>-231</v>
          </cell>
          <cell r="AN11">
            <v>250</v>
          </cell>
          <cell r="AO11">
            <v>-217</v>
          </cell>
          <cell r="AP11">
            <v>-198</v>
          </cell>
          <cell r="AR11">
            <v>18144</v>
          </cell>
          <cell r="AS11">
            <v>6882</v>
          </cell>
          <cell r="AT11">
            <v>-2011</v>
          </cell>
          <cell r="AU11">
            <v>23015</v>
          </cell>
          <cell r="AV11">
            <v>18035</v>
          </cell>
          <cell r="AW11">
            <v>7083</v>
          </cell>
          <cell r="AX11">
            <v>-2227</v>
          </cell>
          <cell r="AY11">
            <v>22891</v>
          </cell>
        </row>
        <row r="12">
          <cell r="A12">
            <v>5006</v>
          </cell>
          <cell r="B12" t="str">
            <v>Royal Victoria Eye &amp; Ear</v>
          </cell>
          <cell r="F12">
            <v>19666.253000000001</v>
          </cell>
          <cell r="G12">
            <v>358.31799999999998</v>
          </cell>
          <cell r="I12">
            <v>20024.571</v>
          </cell>
          <cell r="J12">
            <v>1837</v>
          </cell>
          <cell r="K12">
            <v>2124</v>
          </cell>
          <cell r="L12">
            <v>287</v>
          </cell>
          <cell r="M12">
            <v>18330</v>
          </cell>
          <cell r="N12">
            <v>19059</v>
          </cell>
          <cell r="O12">
            <v>729</v>
          </cell>
          <cell r="P12">
            <v>3.9770867430441899E-2</v>
          </cell>
          <cell r="Q12">
            <v>1424</v>
          </cell>
          <cell r="R12">
            <v>659</v>
          </cell>
          <cell r="S12">
            <v>-246</v>
          </cell>
          <cell r="T12">
            <v>1837</v>
          </cell>
          <cell r="U12">
            <v>1709</v>
          </cell>
          <cell r="V12">
            <v>932</v>
          </cell>
          <cell r="W12">
            <v>-517</v>
          </cell>
          <cell r="X12">
            <v>2124</v>
          </cell>
          <cell r="Y12">
            <v>285</v>
          </cell>
          <cell r="Z12">
            <v>273</v>
          </cell>
          <cell r="AA12">
            <v>-271</v>
          </cell>
          <cell r="AB12">
            <v>287</v>
          </cell>
          <cell r="AC12">
            <v>15665</v>
          </cell>
          <cell r="AD12">
            <v>5366</v>
          </cell>
          <cell r="AE12">
            <v>-2701</v>
          </cell>
          <cell r="AF12">
            <v>18330</v>
          </cell>
          <cell r="AG12">
            <v>15018.428249999999</v>
          </cell>
          <cell r="AH12">
            <v>5006</v>
          </cell>
          <cell r="AI12">
            <v>15954</v>
          </cell>
          <cell r="AJ12">
            <v>6156</v>
          </cell>
          <cell r="AK12">
            <v>-3051</v>
          </cell>
          <cell r="AL12">
            <v>19059</v>
          </cell>
          <cell r="AM12">
            <v>289</v>
          </cell>
          <cell r="AN12">
            <v>790</v>
          </cell>
          <cell r="AO12">
            <v>-350</v>
          </cell>
          <cell r="AP12">
            <v>729</v>
          </cell>
          <cell r="AQ12">
            <v>795.41835714285708</v>
          </cell>
          <cell r="AR12">
            <v>14241</v>
          </cell>
          <cell r="AS12">
            <v>4707</v>
          </cell>
          <cell r="AT12">
            <v>-2455</v>
          </cell>
          <cell r="AU12">
            <v>16493</v>
          </cell>
          <cell r="AV12">
            <v>14245</v>
          </cell>
          <cell r="AW12">
            <v>5224</v>
          </cell>
          <cell r="AX12">
            <v>-2534</v>
          </cell>
          <cell r="AY12">
            <v>16935</v>
          </cell>
        </row>
        <row r="13">
          <cell r="A13">
            <v>2001</v>
          </cell>
          <cell r="B13" t="str">
            <v>Coombe</v>
          </cell>
          <cell r="F13">
            <v>40770.392999999996</v>
          </cell>
          <cell r="G13">
            <v>87.480999999999995</v>
          </cell>
          <cell r="I13">
            <v>40857.873999999996</v>
          </cell>
          <cell r="J13">
            <v>3704</v>
          </cell>
          <cell r="K13">
            <v>2895</v>
          </cell>
          <cell r="L13">
            <v>-809</v>
          </cell>
          <cell r="M13">
            <v>35748</v>
          </cell>
          <cell r="N13">
            <v>36456</v>
          </cell>
          <cell r="O13">
            <v>708</v>
          </cell>
          <cell r="P13">
            <v>1.9805303793219202E-2</v>
          </cell>
          <cell r="Q13">
            <v>2930</v>
          </cell>
          <cell r="R13">
            <v>1473</v>
          </cell>
          <cell r="S13">
            <v>-699</v>
          </cell>
          <cell r="T13">
            <v>3704</v>
          </cell>
          <cell r="U13">
            <v>2534</v>
          </cell>
          <cell r="V13">
            <v>1129</v>
          </cell>
          <cell r="W13">
            <v>-768</v>
          </cell>
          <cell r="X13">
            <v>2895</v>
          </cell>
          <cell r="Y13">
            <v>-396</v>
          </cell>
          <cell r="Z13">
            <v>-344</v>
          </cell>
          <cell r="AA13">
            <v>-69</v>
          </cell>
          <cell r="AB13">
            <v>-809</v>
          </cell>
          <cell r="AC13">
            <v>32890</v>
          </cell>
          <cell r="AD13">
            <v>10957</v>
          </cell>
          <cell r="AE13">
            <v>-8099</v>
          </cell>
          <cell r="AF13">
            <v>35748</v>
          </cell>
          <cell r="AG13">
            <v>30643.405499999997</v>
          </cell>
          <cell r="AH13">
            <v>2001</v>
          </cell>
          <cell r="AI13">
            <v>33099</v>
          </cell>
          <cell r="AJ13">
            <v>11541</v>
          </cell>
          <cell r="AK13">
            <v>-8184</v>
          </cell>
          <cell r="AL13">
            <v>36456</v>
          </cell>
          <cell r="AM13">
            <v>209</v>
          </cell>
          <cell r="AN13">
            <v>584</v>
          </cell>
          <cell r="AO13">
            <v>-85</v>
          </cell>
          <cell r="AP13">
            <v>708</v>
          </cell>
          <cell r="AR13">
            <v>29960</v>
          </cell>
          <cell r="AS13">
            <v>9484</v>
          </cell>
          <cell r="AT13">
            <v>-7400</v>
          </cell>
          <cell r="AU13">
            <v>32044</v>
          </cell>
          <cell r="AV13">
            <v>30565</v>
          </cell>
          <cell r="AW13">
            <v>10412</v>
          </cell>
          <cell r="AX13">
            <v>-7416</v>
          </cell>
          <cell r="AY13">
            <v>33561</v>
          </cell>
        </row>
        <row r="14">
          <cell r="A14">
            <v>2000</v>
          </cell>
          <cell r="B14" t="str">
            <v>National Maternity Holles St</v>
          </cell>
          <cell r="F14">
            <v>39687.33</v>
          </cell>
          <cell r="G14">
            <v>446.77499999999998</v>
          </cell>
          <cell r="I14">
            <v>40134.105000000003</v>
          </cell>
          <cell r="J14">
            <v>3734</v>
          </cell>
          <cell r="K14">
            <v>3833</v>
          </cell>
          <cell r="L14">
            <v>99</v>
          </cell>
          <cell r="M14">
            <v>37021</v>
          </cell>
          <cell r="N14">
            <v>36827</v>
          </cell>
          <cell r="O14">
            <v>-194</v>
          </cell>
          <cell r="P14">
            <v>-5.2402690364928015E-3</v>
          </cell>
          <cell r="Q14">
            <v>3216</v>
          </cell>
          <cell r="R14">
            <v>1145</v>
          </cell>
          <cell r="S14">
            <v>-627</v>
          </cell>
          <cell r="T14">
            <v>3734</v>
          </cell>
          <cell r="U14">
            <v>3340</v>
          </cell>
          <cell r="V14">
            <v>1177</v>
          </cell>
          <cell r="W14">
            <v>-684</v>
          </cell>
          <cell r="X14">
            <v>3833</v>
          </cell>
          <cell r="Y14">
            <v>124</v>
          </cell>
          <cell r="Z14">
            <v>32</v>
          </cell>
          <cell r="AA14">
            <v>-57</v>
          </cell>
          <cell r="AB14">
            <v>99</v>
          </cell>
          <cell r="AC14">
            <v>33141</v>
          </cell>
          <cell r="AD14">
            <v>10830</v>
          </cell>
          <cell r="AE14">
            <v>-6950</v>
          </cell>
          <cell r="AF14">
            <v>37021</v>
          </cell>
          <cell r="AG14">
            <v>30100.578750000001</v>
          </cell>
          <cell r="AH14">
            <v>2000</v>
          </cell>
          <cell r="AI14">
            <v>33639</v>
          </cell>
          <cell r="AJ14">
            <v>10517</v>
          </cell>
          <cell r="AK14">
            <v>-7329</v>
          </cell>
          <cell r="AL14">
            <v>36827</v>
          </cell>
          <cell r="AM14">
            <v>498</v>
          </cell>
          <cell r="AN14">
            <v>-313</v>
          </cell>
          <cell r="AO14">
            <v>-379</v>
          </cell>
          <cell r="AP14">
            <v>-194</v>
          </cell>
          <cell r="AR14">
            <v>29925</v>
          </cell>
          <cell r="AS14">
            <v>9685</v>
          </cell>
          <cell r="AT14">
            <v>-6323</v>
          </cell>
          <cell r="AU14">
            <v>33287</v>
          </cell>
          <cell r="AV14">
            <v>30299</v>
          </cell>
          <cell r="AW14">
            <v>9340</v>
          </cell>
          <cell r="AX14">
            <v>-6645</v>
          </cell>
          <cell r="AY14">
            <v>32994</v>
          </cell>
        </row>
        <row r="15">
          <cell r="A15">
            <v>2002</v>
          </cell>
          <cell r="B15" t="str">
            <v>Rotunda</v>
          </cell>
          <cell r="F15">
            <v>40626.862999999998</v>
          </cell>
          <cell r="G15">
            <v>114.42</v>
          </cell>
          <cell r="I15">
            <v>40741.282999999996</v>
          </cell>
          <cell r="J15">
            <v>3491</v>
          </cell>
          <cell r="K15">
            <v>3833</v>
          </cell>
          <cell r="L15">
            <v>342</v>
          </cell>
          <cell r="M15">
            <v>37026</v>
          </cell>
          <cell r="N15">
            <v>37078</v>
          </cell>
          <cell r="O15">
            <v>52</v>
          </cell>
          <cell r="P15">
            <v>1.4044185167179819E-3</v>
          </cell>
          <cell r="Q15">
            <v>2953</v>
          </cell>
          <cell r="R15">
            <v>1047</v>
          </cell>
          <cell r="S15">
            <v>-509</v>
          </cell>
          <cell r="T15">
            <v>3491</v>
          </cell>
          <cell r="U15">
            <v>3489</v>
          </cell>
          <cell r="V15">
            <v>857</v>
          </cell>
          <cell r="W15">
            <v>-513</v>
          </cell>
          <cell r="X15">
            <v>3833</v>
          </cell>
          <cell r="Y15">
            <v>536</v>
          </cell>
          <cell r="Z15">
            <v>-190</v>
          </cell>
          <cell r="AA15">
            <v>-4</v>
          </cell>
          <cell r="AB15">
            <v>342</v>
          </cell>
          <cell r="AC15">
            <v>31708</v>
          </cell>
          <cell r="AD15">
            <v>10922</v>
          </cell>
          <cell r="AE15">
            <v>-5604</v>
          </cell>
          <cell r="AF15">
            <v>37026</v>
          </cell>
          <cell r="AG15">
            <v>30555.962249999997</v>
          </cell>
          <cell r="AH15">
            <v>2002</v>
          </cell>
          <cell r="AI15">
            <v>32759</v>
          </cell>
          <cell r="AJ15">
            <v>10573</v>
          </cell>
          <cell r="AK15">
            <v>-6254</v>
          </cell>
          <cell r="AL15">
            <v>37078</v>
          </cell>
          <cell r="AM15">
            <v>1051</v>
          </cell>
          <cell r="AN15">
            <v>-349</v>
          </cell>
          <cell r="AO15">
            <v>-650</v>
          </cell>
          <cell r="AP15">
            <v>52</v>
          </cell>
          <cell r="AR15">
            <v>28755</v>
          </cell>
          <cell r="AS15">
            <v>9875</v>
          </cell>
          <cell r="AT15">
            <v>-5095</v>
          </cell>
          <cell r="AU15">
            <v>33535</v>
          </cell>
          <cell r="AV15">
            <v>29270</v>
          </cell>
          <cell r="AW15">
            <v>9716</v>
          </cell>
          <cell r="AX15">
            <v>-5741</v>
          </cell>
          <cell r="AY15">
            <v>33245</v>
          </cell>
        </row>
        <row r="16">
          <cell r="A16">
            <v>3000</v>
          </cell>
          <cell r="B16" t="str">
            <v>Our Lady's Crumlin</v>
          </cell>
          <cell r="F16">
            <v>91107.042000000001</v>
          </cell>
          <cell r="G16">
            <v>4422.6139999999996</v>
          </cell>
          <cell r="I16">
            <v>95529.656000000003</v>
          </cell>
          <cell r="J16">
            <v>8339</v>
          </cell>
          <cell r="K16">
            <v>8876</v>
          </cell>
          <cell r="L16">
            <v>537</v>
          </cell>
          <cell r="M16">
            <v>85349</v>
          </cell>
          <cell r="N16">
            <v>89080</v>
          </cell>
          <cell r="O16">
            <v>3731</v>
          </cell>
          <cell r="P16">
            <v>4.3714630517053508E-2</v>
          </cell>
          <cell r="Q16">
            <v>6450</v>
          </cell>
          <cell r="R16">
            <v>2525</v>
          </cell>
          <cell r="S16">
            <v>-636</v>
          </cell>
          <cell r="T16">
            <v>8339</v>
          </cell>
          <cell r="U16">
            <v>6424</v>
          </cell>
          <cell r="V16">
            <v>3073</v>
          </cell>
          <cell r="W16">
            <v>-621</v>
          </cell>
          <cell r="X16">
            <v>8876</v>
          </cell>
          <cell r="Y16">
            <v>-26</v>
          </cell>
          <cell r="Z16">
            <v>548</v>
          </cell>
          <cell r="AA16">
            <v>15</v>
          </cell>
          <cell r="AB16">
            <v>537</v>
          </cell>
          <cell r="AC16">
            <v>66187</v>
          </cell>
          <cell r="AD16">
            <v>25712</v>
          </cell>
          <cell r="AE16">
            <v>-6550</v>
          </cell>
          <cell r="AF16">
            <v>85349</v>
          </cell>
          <cell r="AG16">
            <v>71647.241999999998</v>
          </cell>
          <cell r="AH16">
            <v>3000</v>
          </cell>
          <cell r="AI16">
            <v>67937</v>
          </cell>
          <cell r="AJ16">
            <v>27798</v>
          </cell>
          <cell r="AK16">
            <v>-6655</v>
          </cell>
          <cell r="AL16">
            <v>89080</v>
          </cell>
          <cell r="AM16">
            <v>1750</v>
          </cell>
          <cell r="AN16">
            <v>2086</v>
          </cell>
          <cell r="AO16">
            <v>-105</v>
          </cell>
          <cell r="AP16">
            <v>3731</v>
          </cell>
          <cell r="AR16">
            <v>59737</v>
          </cell>
          <cell r="AS16">
            <v>23187</v>
          </cell>
          <cell r="AT16">
            <v>-5914</v>
          </cell>
          <cell r="AU16">
            <v>77010</v>
          </cell>
          <cell r="AV16">
            <v>61513</v>
          </cell>
          <cell r="AW16">
            <v>24725</v>
          </cell>
          <cell r="AX16">
            <v>-6034</v>
          </cell>
          <cell r="AY16">
            <v>80204</v>
          </cell>
        </row>
        <row r="17">
          <cell r="A17">
            <v>3001</v>
          </cell>
          <cell r="B17" t="str">
            <v>Temple St.</v>
          </cell>
          <cell r="F17">
            <v>58176.425000000003</v>
          </cell>
          <cell r="G17">
            <v>1057.4179999999999</v>
          </cell>
          <cell r="I17">
            <v>59233.843000000001</v>
          </cell>
          <cell r="J17">
            <v>5398</v>
          </cell>
          <cell r="K17">
            <v>5118</v>
          </cell>
          <cell r="L17">
            <v>-280</v>
          </cell>
          <cell r="M17">
            <v>53243</v>
          </cell>
          <cell r="N17">
            <v>53844</v>
          </cell>
          <cell r="O17">
            <v>601</v>
          </cell>
          <cell r="P17">
            <v>1.1287868827827133E-2</v>
          </cell>
          <cell r="Q17">
            <v>4261</v>
          </cell>
          <cell r="R17">
            <v>1585</v>
          </cell>
          <cell r="S17">
            <v>-448</v>
          </cell>
          <cell r="T17">
            <v>5398</v>
          </cell>
          <cell r="U17">
            <v>4201</v>
          </cell>
          <cell r="V17">
            <v>1440</v>
          </cell>
          <cell r="W17">
            <v>-523</v>
          </cell>
          <cell r="X17">
            <v>5118</v>
          </cell>
          <cell r="Y17">
            <v>-60</v>
          </cell>
          <cell r="Z17">
            <v>-145</v>
          </cell>
          <cell r="AA17">
            <v>-75</v>
          </cell>
          <cell r="AB17">
            <v>-280</v>
          </cell>
          <cell r="AC17">
            <v>44772</v>
          </cell>
          <cell r="AD17">
            <v>13398</v>
          </cell>
          <cell r="AE17">
            <v>-4927</v>
          </cell>
          <cell r="AF17">
            <v>53243</v>
          </cell>
          <cell r="AG17">
            <v>44425.382250000002</v>
          </cell>
          <cell r="AH17">
            <v>3001</v>
          </cell>
          <cell r="AI17">
            <v>44673</v>
          </cell>
          <cell r="AJ17">
            <v>14524</v>
          </cell>
          <cell r="AK17">
            <v>-5353</v>
          </cell>
          <cell r="AL17">
            <v>53844</v>
          </cell>
          <cell r="AM17">
            <v>-99</v>
          </cell>
          <cell r="AN17">
            <v>1126</v>
          </cell>
          <cell r="AO17">
            <v>-426</v>
          </cell>
          <cell r="AP17">
            <v>601</v>
          </cell>
          <cell r="AR17">
            <v>40511</v>
          </cell>
          <cell r="AS17">
            <v>11813</v>
          </cell>
          <cell r="AT17">
            <v>-4479</v>
          </cell>
          <cell r="AU17">
            <v>47845</v>
          </cell>
          <cell r="AV17">
            <v>40472</v>
          </cell>
          <cell r="AW17">
            <v>13084</v>
          </cell>
          <cell r="AX17">
            <v>-4830</v>
          </cell>
          <cell r="AY17">
            <v>48726</v>
          </cell>
        </row>
        <row r="18">
          <cell r="B18" t="str">
            <v>Adjustment</v>
          </cell>
          <cell r="D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25337.197113229999</v>
          </cell>
          <cell r="AD18">
            <v>39969.603486377469</v>
          </cell>
          <cell r="AE18">
            <v>-3242.8005996074735</v>
          </cell>
          <cell r="AF18">
            <v>62063.999999999993</v>
          </cell>
          <cell r="AG18" t="str">
            <v xml:space="preserve"> </v>
          </cell>
          <cell r="AI18">
            <v>0</v>
          </cell>
          <cell r="AJ18">
            <v>0</v>
          </cell>
          <cell r="AK18">
            <v>0</v>
          </cell>
          <cell r="AL18">
            <v>0</v>
          </cell>
          <cell r="AM18">
            <v>-25337.197113229999</v>
          </cell>
          <cell r="AN18">
            <v>-39969.603486377469</v>
          </cell>
          <cell r="AO18">
            <v>3242.8005996074735</v>
          </cell>
          <cell r="AP18">
            <v>-62063.999999999993</v>
          </cell>
          <cell r="AR18">
            <v>0</v>
          </cell>
          <cell r="AS18">
            <v>0</v>
          </cell>
          <cell r="AT18">
            <v>0</v>
          </cell>
          <cell r="AU18">
            <v>0</v>
          </cell>
          <cell r="AV18">
            <v>0</v>
          </cell>
          <cell r="AW18">
            <v>0</v>
          </cell>
          <cell r="AX18">
            <v>0</v>
          </cell>
          <cell r="AY18">
            <v>0</v>
          </cell>
        </row>
        <row r="19">
          <cell r="B19" t="str">
            <v>Total - Acutes</v>
          </cell>
          <cell r="F19">
            <v>1284843.7579999999</v>
          </cell>
          <cell r="G19">
            <v>16712.150999999998</v>
          </cell>
          <cell r="I19">
            <v>1301555.909</v>
          </cell>
          <cell r="J19">
            <v>115323</v>
          </cell>
          <cell r="K19">
            <v>122959</v>
          </cell>
          <cell r="L19">
            <v>7636</v>
          </cell>
          <cell r="M19">
            <v>1164904</v>
          </cell>
          <cell r="N19">
            <v>1229613</v>
          </cell>
          <cell r="O19">
            <v>64709</v>
          </cell>
          <cell r="P19">
            <v>0.45720765602300451</v>
          </cell>
          <cell r="Q19">
            <v>85442</v>
          </cell>
          <cell r="R19">
            <v>43783</v>
          </cell>
          <cell r="S19">
            <v>-13902</v>
          </cell>
          <cell r="T19">
            <v>115323</v>
          </cell>
          <cell r="U19">
            <v>87323</v>
          </cell>
          <cell r="V19">
            <v>50669</v>
          </cell>
          <cell r="W19">
            <v>-15033</v>
          </cell>
          <cell r="X19">
            <v>122959</v>
          </cell>
          <cell r="Y19">
            <v>1881</v>
          </cell>
          <cell r="Z19">
            <v>6886</v>
          </cell>
          <cell r="AA19">
            <v>-1131</v>
          </cell>
          <cell r="AB19">
            <v>7636</v>
          </cell>
          <cell r="AC19">
            <v>924275.19711323001</v>
          </cell>
          <cell r="AD19">
            <v>456501.60348637745</v>
          </cell>
          <cell r="AE19">
            <v>-153808.80059960746</v>
          </cell>
          <cell r="AF19">
            <v>1226968</v>
          </cell>
          <cell r="AG19">
            <v>976166.93174999999</v>
          </cell>
          <cell r="AI19">
            <v>925355</v>
          </cell>
          <cell r="AJ19">
            <v>458205</v>
          </cell>
          <cell r="AK19">
            <v>-153947</v>
          </cell>
          <cell r="AL19">
            <v>1229613</v>
          </cell>
          <cell r="AM19">
            <v>1079.8028867700014</v>
          </cell>
          <cell r="AN19">
            <v>1703.3965136225306</v>
          </cell>
          <cell r="AO19">
            <v>-138.19940039252651</v>
          </cell>
          <cell r="AP19">
            <v>2645.0000000000073</v>
          </cell>
          <cell r="AQ19" t="str">
            <v xml:space="preserve"> </v>
          </cell>
          <cell r="AR19">
            <v>813496</v>
          </cell>
          <cell r="AS19">
            <v>372749</v>
          </cell>
          <cell r="AT19">
            <v>-136664</v>
          </cell>
          <cell r="AU19">
            <v>1049581</v>
          </cell>
          <cell r="AV19">
            <v>838032</v>
          </cell>
          <cell r="AW19">
            <v>407536</v>
          </cell>
          <cell r="AX19">
            <v>-138914</v>
          </cell>
          <cell r="AY19">
            <v>1106654</v>
          </cell>
        </row>
        <row r="20">
          <cell r="AB20">
            <v>6250</v>
          </cell>
          <cell r="AC20">
            <v>0.40824305737996258</v>
          </cell>
          <cell r="AD20">
            <v>0.64400624333554835</v>
          </cell>
          <cell r="AE20">
            <v>-5.2249300715510982E-2</v>
          </cell>
          <cell r="AR20">
            <v>0.42990555954654563</v>
          </cell>
          <cell r="AS20">
            <v>0.60951763530916547</v>
          </cell>
          <cell r="AT20">
            <v>-3.9423194855711108E-2</v>
          </cell>
        </row>
        <row r="21">
          <cell r="A21">
            <v>5002</v>
          </cell>
          <cell r="B21" t="str">
            <v>St Lukes</v>
          </cell>
          <cell r="F21">
            <v>30769.552</v>
          </cell>
          <cell r="G21">
            <v>7.4880000000000004</v>
          </cell>
          <cell r="I21">
            <v>30777.040000000001</v>
          </cell>
          <cell r="J21">
            <v>2703</v>
          </cell>
          <cell r="K21">
            <v>2512</v>
          </cell>
          <cell r="L21">
            <v>-191</v>
          </cell>
          <cell r="M21">
            <v>28251</v>
          </cell>
          <cell r="N21">
            <v>29309</v>
          </cell>
          <cell r="O21">
            <v>1058</v>
          </cell>
          <cell r="P21">
            <v>3.7450001769848855E-2</v>
          </cell>
          <cell r="Q21">
            <v>2283</v>
          </cell>
          <cell r="R21">
            <v>851</v>
          </cell>
          <cell r="S21">
            <v>-431</v>
          </cell>
          <cell r="T21">
            <v>2703</v>
          </cell>
          <cell r="U21">
            <v>2282</v>
          </cell>
          <cell r="V21">
            <v>674</v>
          </cell>
          <cell r="W21">
            <v>-444</v>
          </cell>
          <cell r="X21">
            <v>2512</v>
          </cell>
          <cell r="Y21">
            <v>-1</v>
          </cell>
          <cell r="Z21">
            <v>-177</v>
          </cell>
          <cell r="AA21">
            <v>-13</v>
          </cell>
          <cell r="AB21">
            <v>-191</v>
          </cell>
          <cell r="AC21">
            <v>24664</v>
          </cell>
          <cell r="AD21">
            <v>8564</v>
          </cell>
          <cell r="AE21">
            <v>-4977</v>
          </cell>
          <cell r="AF21">
            <v>28251</v>
          </cell>
          <cell r="AG21">
            <v>23082.78</v>
          </cell>
          <cell r="AH21">
            <v>5002</v>
          </cell>
          <cell r="AI21">
            <v>25055</v>
          </cell>
          <cell r="AJ21">
            <v>9417</v>
          </cell>
          <cell r="AK21">
            <v>-5163</v>
          </cell>
          <cell r="AL21">
            <v>29309</v>
          </cell>
          <cell r="AM21">
            <v>391</v>
          </cell>
          <cell r="AN21">
            <v>853</v>
          </cell>
          <cell r="AO21">
            <v>-186</v>
          </cell>
          <cell r="AP21">
            <v>1058</v>
          </cell>
          <cell r="AR21">
            <v>22381</v>
          </cell>
          <cell r="AS21">
            <v>7713</v>
          </cell>
          <cell r="AT21">
            <v>-4546</v>
          </cell>
          <cell r="AU21">
            <v>25548</v>
          </cell>
          <cell r="AV21">
            <v>22773</v>
          </cell>
          <cell r="AW21">
            <v>8743</v>
          </cell>
          <cell r="AX21">
            <v>-4719</v>
          </cell>
          <cell r="AY21">
            <v>26797</v>
          </cell>
        </row>
        <row r="22">
          <cell r="A22">
            <v>4003</v>
          </cell>
          <cell r="B22" t="str">
            <v>City of Dublin Skin &amp; Cancer Hume St</v>
          </cell>
          <cell r="F22">
            <v>2799.2860000000001</v>
          </cell>
          <cell r="G22">
            <v>7.48</v>
          </cell>
          <cell r="I22">
            <v>2806.7660000000001</v>
          </cell>
          <cell r="J22">
            <v>239</v>
          </cell>
          <cell r="K22">
            <v>239</v>
          </cell>
          <cell r="L22">
            <v>0</v>
          </cell>
          <cell r="M22">
            <v>2562</v>
          </cell>
          <cell r="N22">
            <v>2650</v>
          </cell>
          <cell r="O22">
            <v>88</v>
          </cell>
          <cell r="P22">
            <v>3.4348165495706483E-2</v>
          </cell>
          <cell r="Q22">
            <v>213</v>
          </cell>
          <cell r="R22">
            <v>61</v>
          </cell>
          <cell r="S22">
            <v>-35</v>
          </cell>
          <cell r="T22">
            <v>239</v>
          </cell>
          <cell r="U22">
            <v>211</v>
          </cell>
          <cell r="V22">
            <v>86</v>
          </cell>
          <cell r="W22">
            <v>-58</v>
          </cell>
          <cell r="X22">
            <v>239</v>
          </cell>
          <cell r="Y22">
            <v>-2</v>
          </cell>
          <cell r="Z22">
            <v>25</v>
          </cell>
          <cell r="AA22">
            <v>-23</v>
          </cell>
          <cell r="AB22">
            <v>0</v>
          </cell>
          <cell r="AC22">
            <v>2276</v>
          </cell>
          <cell r="AD22">
            <v>676</v>
          </cell>
          <cell r="AE22">
            <v>-390</v>
          </cell>
          <cell r="AF22">
            <v>2562</v>
          </cell>
          <cell r="AG22">
            <v>2105.0745000000002</v>
          </cell>
          <cell r="AH22">
            <v>4003</v>
          </cell>
          <cell r="AI22">
            <v>2316</v>
          </cell>
          <cell r="AJ22">
            <v>755</v>
          </cell>
          <cell r="AK22">
            <v>-421</v>
          </cell>
          <cell r="AL22">
            <v>2650</v>
          </cell>
          <cell r="AM22">
            <v>40</v>
          </cell>
          <cell r="AN22">
            <v>79</v>
          </cell>
          <cell r="AO22">
            <v>-31</v>
          </cell>
          <cell r="AP22">
            <v>88</v>
          </cell>
          <cell r="AR22">
            <v>2063</v>
          </cell>
          <cell r="AS22">
            <v>615</v>
          </cell>
          <cell r="AT22">
            <v>-355</v>
          </cell>
          <cell r="AU22">
            <v>2323</v>
          </cell>
          <cell r="AV22">
            <v>2105</v>
          </cell>
          <cell r="AW22">
            <v>669</v>
          </cell>
          <cell r="AX22">
            <v>-363</v>
          </cell>
          <cell r="AY22">
            <v>2411</v>
          </cell>
        </row>
        <row r="23">
          <cell r="A23">
            <v>4002</v>
          </cell>
          <cell r="B23" t="str">
            <v>Cappagh Orthopedic</v>
          </cell>
          <cell r="F23">
            <v>21425.667000000001</v>
          </cell>
          <cell r="G23">
            <v>2250.4090000000001</v>
          </cell>
          <cell r="I23">
            <v>23676.076000000001</v>
          </cell>
          <cell r="J23">
            <v>3426</v>
          </cell>
          <cell r="K23">
            <v>2413</v>
          </cell>
          <cell r="L23">
            <v>-1013</v>
          </cell>
          <cell r="M23">
            <v>21856</v>
          </cell>
          <cell r="N23">
            <v>21809</v>
          </cell>
          <cell r="O23">
            <v>-47</v>
          </cell>
          <cell r="P23">
            <v>-2.1504392386530015E-3</v>
          </cell>
          <cell r="Q23">
            <v>2351</v>
          </cell>
          <cell r="R23">
            <v>1278</v>
          </cell>
          <cell r="S23">
            <v>-203</v>
          </cell>
          <cell r="T23">
            <v>3426</v>
          </cell>
          <cell r="U23">
            <v>1629</v>
          </cell>
          <cell r="V23">
            <v>1035</v>
          </cell>
          <cell r="W23">
            <v>-251</v>
          </cell>
          <cell r="X23">
            <v>2413</v>
          </cell>
          <cell r="Y23">
            <v>-722</v>
          </cell>
          <cell r="Z23">
            <v>-243</v>
          </cell>
          <cell r="AA23">
            <v>-48</v>
          </cell>
          <cell r="AB23">
            <v>-1013</v>
          </cell>
          <cell r="AC23">
            <v>15905</v>
          </cell>
          <cell r="AD23">
            <v>8493</v>
          </cell>
          <cell r="AE23">
            <v>-2542</v>
          </cell>
          <cell r="AF23">
            <v>21856</v>
          </cell>
          <cell r="AG23">
            <v>17757.057000000001</v>
          </cell>
          <cell r="AH23">
            <v>4002</v>
          </cell>
          <cell r="AI23">
            <v>15935</v>
          </cell>
          <cell r="AJ23">
            <v>8781</v>
          </cell>
          <cell r="AK23">
            <v>-2907</v>
          </cell>
          <cell r="AL23">
            <v>21809</v>
          </cell>
          <cell r="AM23">
            <v>30</v>
          </cell>
          <cell r="AN23">
            <v>288</v>
          </cell>
          <cell r="AO23">
            <v>-365</v>
          </cell>
          <cell r="AP23">
            <v>-47</v>
          </cell>
          <cell r="AR23">
            <v>13554</v>
          </cell>
          <cell r="AS23">
            <v>7215</v>
          </cell>
          <cell r="AT23">
            <v>-2339</v>
          </cell>
          <cell r="AU23">
            <v>18430</v>
          </cell>
          <cell r="AV23">
            <v>14306</v>
          </cell>
          <cell r="AW23">
            <v>7746</v>
          </cell>
          <cell r="AX23">
            <v>-2656</v>
          </cell>
          <cell r="AY23">
            <v>19396</v>
          </cell>
        </row>
        <row r="24">
          <cell r="A24">
            <v>4001</v>
          </cell>
          <cell r="B24" t="str">
            <v>Inc Orthopedic Clontarf</v>
          </cell>
          <cell r="F24">
            <v>4899.7070000000003</v>
          </cell>
          <cell r="G24">
            <v>4.0999999999999996</v>
          </cell>
          <cell r="I24">
            <v>4903.8070000000007</v>
          </cell>
          <cell r="J24">
            <v>403</v>
          </cell>
          <cell r="K24">
            <v>448</v>
          </cell>
          <cell r="L24">
            <v>45</v>
          </cell>
          <cell r="M24">
            <v>4240</v>
          </cell>
          <cell r="N24">
            <v>4263</v>
          </cell>
          <cell r="O24">
            <v>23</v>
          </cell>
          <cell r="P24">
            <v>5.4245283018867921E-3</v>
          </cell>
          <cell r="Q24">
            <v>398</v>
          </cell>
          <cell r="R24">
            <v>120</v>
          </cell>
          <cell r="S24">
            <v>-115</v>
          </cell>
          <cell r="T24">
            <v>403</v>
          </cell>
          <cell r="U24">
            <v>417</v>
          </cell>
          <cell r="V24">
            <v>171</v>
          </cell>
          <cell r="W24">
            <v>-140</v>
          </cell>
          <cell r="X24">
            <v>448</v>
          </cell>
          <cell r="Y24">
            <v>19</v>
          </cell>
          <cell r="Z24">
            <v>51</v>
          </cell>
          <cell r="AA24">
            <v>-25</v>
          </cell>
          <cell r="AB24">
            <v>45</v>
          </cell>
          <cell r="AC24">
            <v>4306</v>
          </cell>
          <cell r="AD24">
            <v>1306</v>
          </cell>
          <cell r="AE24">
            <v>-1372</v>
          </cell>
          <cell r="AF24">
            <v>4240</v>
          </cell>
          <cell r="AG24">
            <v>3677.8552500000005</v>
          </cell>
          <cell r="AH24">
            <v>4001</v>
          </cell>
          <cell r="AI24">
            <v>4461</v>
          </cell>
          <cell r="AJ24">
            <v>1415</v>
          </cell>
          <cell r="AK24">
            <v>-1613</v>
          </cell>
          <cell r="AL24">
            <v>4263</v>
          </cell>
          <cell r="AM24">
            <v>155</v>
          </cell>
          <cell r="AN24">
            <v>109</v>
          </cell>
          <cell r="AO24">
            <v>-241</v>
          </cell>
          <cell r="AP24">
            <v>23</v>
          </cell>
          <cell r="AR24">
            <v>3908</v>
          </cell>
          <cell r="AS24">
            <v>1186</v>
          </cell>
          <cell r="AT24">
            <v>-1257</v>
          </cell>
          <cell r="AU24">
            <v>3837</v>
          </cell>
          <cell r="AV24">
            <v>4044</v>
          </cell>
          <cell r="AW24">
            <v>1244</v>
          </cell>
          <cell r="AX24">
            <v>-1473</v>
          </cell>
          <cell r="AY24">
            <v>3815</v>
          </cell>
        </row>
        <row r="25">
          <cell r="A25">
            <v>4000</v>
          </cell>
          <cell r="B25" t="str">
            <v>National Rehabilitation Hospital</v>
          </cell>
          <cell r="F25">
            <v>21551.476999999999</v>
          </cell>
          <cell r="G25">
            <v>8.5</v>
          </cell>
          <cell r="I25">
            <v>21559.976999999999</v>
          </cell>
          <cell r="J25">
            <v>2066</v>
          </cell>
          <cell r="K25">
            <v>2104</v>
          </cell>
          <cell r="L25">
            <v>38</v>
          </cell>
          <cell r="M25">
            <v>19392</v>
          </cell>
          <cell r="N25">
            <v>19507</v>
          </cell>
          <cell r="O25">
            <v>115</v>
          </cell>
          <cell r="P25">
            <v>5.9302805280528051E-3</v>
          </cell>
          <cell r="Q25">
            <v>1812</v>
          </cell>
          <cell r="R25">
            <v>415</v>
          </cell>
          <cell r="S25">
            <v>-161</v>
          </cell>
          <cell r="T25">
            <v>2066</v>
          </cell>
          <cell r="U25">
            <v>1856</v>
          </cell>
          <cell r="V25">
            <v>486</v>
          </cell>
          <cell r="W25">
            <v>-238</v>
          </cell>
          <cell r="X25">
            <v>2104</v>
          </cell>
          <cell r="Y25">
            <v>44</v>
          </cell>
          <cell r="Z25">
            <v>71</v>
          </cell>
          <cell r="AA25">
            <v>-77</v>
          </cell>
          <cell r="AB25">
            <v>38</v>
          </cell>
          <cell r="AC25">
            <v>16965</v>
          </cell>
          <cell r="AD25">
            <v>4898</v>
          </cell>
          <cell r="AE25">
            <v>-2471</v>
          </cell>
          <cell r="AF25">
            <v>19392</v>
          </cell>
          <cell r="AG25">
            <v>16169.982750000001</v>
          </cell>
          <cell r="AH25">
            <v>4000</v>
          </cell>
          <cell r="AI25">
            <v>17032</v>
          </cell>
          <cell r="AJ25">
            <v>5080</v>
          </cell>
          <cell r="AK25">
            <v>-2605</v>
          </cell>
          <cell r="AL25">
            <v>19507</v>
          </cell>
          <cell r="AM25">
            <v>67</v>
          </cell>
          <cell r="AN25">
            <v>182</v>
          </cell>
          <cell r="AO25">
            <v>-134</v>
          </cell>
          <cell r="AP25">
            <v>115</v>
          </cell>
          <cell r="AR25">
            <v>15153</v>
          </cell>
          <cell r="AS25">
            <v>4483</v>
          </cell>
          <cell r="AT25">
            <v>-2310</v>
          </cell>
          <cell r="AU25">
            <v>17326</v>
          </cell>
          <cell r="AV25">
            <v>15176</v>
          </cell>
          <cell r="AW25">
            <v>4594</v>
          </cell>
          <cell r="AX25">
            <v>-2367</v>
          </cell>
          <cell r="AY25">
            <v>17403</v>
          </cell>
        </row>
        <row r="26">
          <cell r="A26">
            <v>5007</v>
          </cell>
          <cell r="B26" t="str">
            <v>Our Lady's Hospice</v>
          </cell>
          <cell r="F26">
            <v>21902.223999999998</v>
          </cell>
          <cell r="G26">
            <v>59.02</v>
          </cell>
          <cell r="I26">
            <v>21961.243999999999</v>
          </cell>
          <cell r="J26">
            <v>1670.1403333333319</v>
          </cell>
          <cell r="K26">
            <v>1856.2000000000012</v>
          </cell>
          <cell r="L26">
            <v>186.05966666666927</v>
          </cell>
          <cell r="M26">
            <v>20131.140333333333</v>
          </cell>
          <cell r="N26">
            <v>20418.2</v>
          </cell>
          <cell r="O26">
            <v>287.05966666666791</v>
          </cell>
          <cell r="P26">
            <v>1.4259483661308137E-2</v>
          </cell>
          <cell r="Q26">
            <v>1563.4724344000279</v>
          </cell>
          <cell r="R26">
            <v>607.00266851632296</v>
          </cell>
          <cell r="S26">
            <v>-500.3347695830189</v>
          </cell>
          <cell r="T26">
            <v>1670.1403333333319</v>
          </cell>
          <cell r="U26">
            <v>1634.2000000000007</v>
          </cell>
          <cell r="V26">
            <v>561.90000000000055</v>
          </cell>
          <cell r="W26">
            <v>-339.90000000000009</v>
          </cell>
          <cell r="X26">
            <v>1856.2000000000012</v>
          </cell>
          <cell r="Y26">
            <v>70.727565599972877</v>
          </cell>
          <cell r="Z26">
            <v>-45.10266851632241</v>
          </cell>
          <cell r="AA26">
            <v>160.43476958301881</v>
          </cell>
          <cell r="AB26">
            <v>186.05966666666927</v>
          </cell>
          <cell r="AC26">
            <v>17723.472434400028</v>
          </cell>
          <cell r="AD26">
            <v>6094.002668516323</v>
          </cell>
          <cell r="AE26">
            <v>-3686.3347695830189</v>
          </cell>
          <cell r="AF26">
            <v>20131.140333333333</v>
          </cell>
          <cell r="AG26">
            <v>16470.933000000001</v>
          </cell>
          <cell r="AH26">
            <v>5007</v>
          </cell>
          <cell r="AI26">
            <v>17976.2</v>
          </cell>
          <cell r="AJ26">
            <v>6180.9000000000005</v>
          </cell>
          <cell r="AK26">
            <v>-3738.9</v>
          </cell>
          <cell r="AL26">
            <v>20418.2</v>
          </cell>
          <cell r="AM26">
            <v>252.72756559997288</v>
          </cell>
          <cell r="AN26">
            <v>86.89733148367759</v>
          </cell>
          <cell r="AO26">
            <v>-52.565230416981194</v>
          </cell>
          <cell r="AP26">
            <v>287.05966666666927</v>
          </cell>
          <cell r="AR26">
            <v>16160</v>
          </cell>
          <cell r="AS26">
            <v>5487</v>
          </cell>
          <cell r="AT26">
            <v>-3186</v>
          </cell>
          <cell r="AU26">
            <v>18461</v>
          </cell>
          <cell r="AV26">
            <v>16342</v>
          </cell>
          <cell r="AW26">
            <v>5619</v>
          </cell>
          <cell r="AX26">
            <v>-3399</v>
          </cell>
          <cell r="AY26">
            <v>18562</v>
          </cell>
        </row>
        <row r="27">
          <cell r="A27">
            <v>5004</v>
          </cell>
          <cell r="B27" t="str">
            <v>Royal Hospital Donnybrook</v>
          </cell>
          <cell r="F27">
            <v>16302.785</v>
          </cell>
          <cell r="G27">
            <v>3.7</v>
          </cell>
          <cell r="I27">
            <v>16306.485000000001</v>
          </cell>
          <cell r="J27">
            <v>1360</v>
          </cell>
          <cell r="K27">
            <v>1391</v>
          </cell>
          <cell r="L27">
            <v>31</v>
          </cell>
          <cell r="M27">
            <v>14865</v>
          </cell>
          <cell r="N27">
            <v>14838</v>
          </cell>
          <cell r="O27">
            <v>-27</v>
          </cell>
          <cell r="P27">
            <v>-1.8163471241170535E-3</v>
          </cell>
          <cell r="Q27">
            <v>1147</v>
          </cell>
          <cell r="R27">
            <v>363</v>
          </cell>
          <cell r="S27">
            <v>-150</v>
          </cell>
          <cell r="T27">
            <v>1360</v>
          </cell>
          <cell r="U27">
            <v>1153</v>
          </cell>
          <cell r="V27">
            <v>442</v>
          </cell>
          <cell r="W27">
            <v>-204</v>
          </cell>
          <cell r="X27">
            <v>1391</v>
          </cell>
          <cell r="Y27">
            <v>6</v>
          </cell>
          <cell r="Z27">
            <v>79</v>
          </cell>
          <cell r="AA27">
            <v>-54</v>
          </cell>
          <cell r="AB27">
            <v>31</v>
          </cell>
          <cell r="AC27">
            <v>12631</v>
          </cell>
          <cell r="AD27">
            <v>3895</v>
          </cell>
          <cell r="AE27">
            <v>-1661</v>
          </cell>
          <cell r="AF27">
            <v>14865</v>
          </cell>
          <cell r="AG27">
            <v>12229.863749999999</v>
          </cell>
          <cell r="AH27">
            <v>5004</v>
          </cell>
          <cell r="AI27">
            <v>12643</v>
          </cell>
          <cell r="AJ27">
            <v>4018</v>
          </cell>
          <cell r="AK27">
            <v>-1823</v>
          </cell>
          <cell r="AL27">
            <v>14838</v>
          </cell>
          <cell r="AM27">
            <v>12</v>
          </cell>
          <cell r="AN27">
            <v>123</v>
          </cell>
          <cell r="AO27">
            <v>-162</v>
          </cell>
          <cell r="AP27">
            <v>-27</v>
          </cell>
          <cell r="AR27">
            <v>11484</v>
          </cell>
          <cell r="AS27">
            <v>3532</v>
          </cell>
          <cell r="AT27">
            <v>-1511</v>
          </cell>
          <cell r="AU27">
            <v>13505</v>
          </cell>
          <cell r="AV27">
            <v>11490</v>
          </cell>
          <cell r="AW27">
            <v>3576</v>
          </cell>
          <cell r="AX27">
            <v>-1619</v>
          </cell>
          <cell r="AY27">
            <v>13447</v>
          </cell>
        </row>
        <row r="28">
          <cell r="A28">
            <v>4004</v>
          </cell>
          <cell r="B28" t="str">
            <v>Dublin Dental</v>
          </cell>
          <cell r="F28">
            <v>5903.4080000000004</v>
          </cell>
          <cell r="G28">
            <v>0</v>
          </cell>
          <cell r="I28">
            <v>5903.4080000000004</v>
          </cell>
          <cell r="J28">
            <v>494</v>
          </cell>
          <cell r="K28">
            <v>530</v>
          </cell>
          <cell r="L28">
            <v>36</v>
          </cell>
          <cell r="M28">
            <v>5566</v>
          </cell>
          <cell r="N28">
            <v>4989</v>
          </cell>
          <cell r="O28">
            <v>-577</v>
          </cell>
          <cell r="P28">
            <v>-0.10366510959396334</v>
          </cell>
          <cell r="Q28">
            <v>388</v>
          </cell>
          <cell r="R28">
            <v>192</v>
          </cell>
          <cell r="S28">
            <v>-86</v>
          </cell>
          <cell r="T28">
            <v>494</v>
          </cell>
          <cell r="U28">
            <v>383</v>
          </cell>
          <cell r="V28">
            <v>213</v>
          </cell>
          <cell r="W28">
            <v>-66</v>
          </cell>
          <cell r="X28">
            <v>530</v>
          </cell>
          <cell r="Y28">
            <v>-5</v>
          </cell>
          <cell r="Z28">
            <v>21</v>
          </cell>
          <cell r="AA28">
            <v>20</v>
          </cell>
          <cell r="AB28">
            <v>36</v>
          </cell>
          <cell r="AC28">
            <v>4246</v>
          </cell>
          <cell r="AD28">
            <v>2186</v>
          </cell>
          <cell r="AE28">
            <v>-866</v>
          </cell>
          <cell r="AF28">
            <v>5566</v>
          </cell>
          <cell r="AG28">
            <v>4427.5560000000005</v>
          </cell>
          <cell r="AH28">
            <v>4004</v>
          </cell>
          <cell r="AI28">
            <v>3889</v>
          </cell>
          <cell r="AJ28">
            <v>1903</v>
          </cell>
          <cell r="AK28">
            <v>-803</v>
          </cell>
          <cell r="AL28">
            <v>4989</v>
          </cell>
          <cell r="AM28">
            <v>-357</v>
          </cell>
          <cell r="AN28">
            <v>-283</v>
          </cell>
          <cell r="AO28">
            <v>63</v>
          </cell>
          <cell r="AP28">
            <v>-577</v>
          </cell>
          <cell r="AR28">
            <v>3858</v>
          </cell>
          <cell r="AS28">
            <v>1994</v>
          </cell>
          <cell r="AT28">
            <v>-780</v>
          </cell>
          <cell r="AU28">
            <v>5072</v>
          </cell>
          <cell r="AV28">
            <v>3506</v>
          </cell>
          <cell r="AW28">
            <v>1690</v>
          </cell>
          <cell r="AX28">
            <v>-737</v>
          </cell>
          <cell r="AY28">
            <v>4459</v>
          </cell>
        </row>
        <row r="29">
          <cell r="A29">
            <v>6008</v>
          </cell>
          <cell r="B29" t="str">
            <v>Central Remedial Clinic</v>
          </cell>
          <cell r="F29">
            <v>12503.424999999999</v>
          </cell>
          <cell r="G29">
            <v>0</v>
          </cell>
          <cell r="I29">
            <v>12503.424999999999</v>
          </cell>
          <cell r="J29">
            <v>1120.4729166666662</v>
          </cell>
          <cell r="K29">
            <v>1024.1000000000017</v>
          </cell>
          <cell r="L29">
            <v>-96.372916666664423</v>
          </cell>
          <cell r="M29">
            <v>11461.472916666666</v>
          </cell>
          <cell r="N29">
            <v>11265.100000000002</v>
          </cell>
          <cell r="O29">
            <v>-196.37291666666351</v>
          </cell>
          <cell r="P29">
            <v>-1.7133305474299768E-2</v>
          </cell>
          <cell r="Q29">
            <v>987.08830782312907</v>
          </cell>
          <cell r="R29">
            <v>362.33375850340099</v>
          </cell>
          <cell r="S29">
            <v>-228.94914965986391</v>
          </cell>
          <cell r="T29">
            <v>1120.4729166666662</v>
          </cell>
          <cell r="U29">
            <v>871.90000000000146</v>
          </cell>
          <cell r="V29">
            <v>299.00000000000045</v>
          </cell>
          <cell r="W29">
            <v>-146.80000000000018</v>
          </cell>
          <cell r="X29">
            <v>1024.1000000000017</v>
          </cell>
          <cell r="Y29">
            <v>-115.18830782312762</v>
          </cell>
          <cell r="Z29">
            <v>-63.333758503400531</v>
          </cell>
          <cell r="AA29">
            <v>82.149149659863724</v>
          </cell>
          <cell r="AB29">
            <v>-96.372916666664423</v>
          </cell>
          <cell r="AC29">
            <v>9758.0883078231291</v>
          </cell>
          <cell r="AD29">
            <v>3346.333758503401</v>
          </cell>
          <cell r="AE29">
            <v>-1642.9491496598639</v>
          </cell>
          <cell r="AF29">
            <v>11461.472916666666</v>
          </cell>
          <cell r="AG29">
            <v>9377.5687500000004</v>
          </cell>
          <cell r="AH29">
            <v>6008</v>
          </cell>
          <cell r="AI29">
            <v>9590.9000000000015</v>
          </cell>
          <cell r="AJ29">
            <v>3289.0000000000005</v>
          </cell>
          <cell r="AK29">
            <v>-1614.8000000000002</v>
          </cell>
          <cell r="AL29">
            <v>11265.100000000002</v>
          </cell>
          <cell r="AM29">
            <v>-167.18830782312762</v>
          </cell>
          <cell r="AN29">
            <v>-57.333758503400531</v>
          </cell>
          <cell r="AO29">
            <v>28.149149659863724</v>
          </cell>
          <cell r="AP29">
            <v>-196.37291666666442</v>
          </cell>
          <cell r="AR29">
            <v>8771</v>
          </cell>
          <cell r="AS29">
            <v>2984</v>
          </cell>
          <cell r="AT29">
            <v>-1414</v>
          </cell>
          <cell r="AU29">
            <v>10341</v>
          </cell>
          <cell r="AV29">
            <v>8719</v>
          </cell>
          <cell r="AW29">
            <v>2990</v>
          </cell>
          <cell r="AX29">
            <v>-1468</v>
          </cell>
          <cell r="AY29">
            <v>10241</v>
          </cell>
        </row>
        <row r="30">
          <cell r="A30">
            <v>4005</v>
          </cell>
          <cell r="B30" t="str">
            <v>Leopardstown Park</v>
          </cell>
          <cell r="F30">
            <v>9347.8140000000003</v>
          </cell>
          <cell r="G30">
            <v>0</v>
          </cell>
          <cell r="I30">
            <v>9347.8140000000003</v>
          </cell>
          <cell r="J30">
            <v>782</v>
          </cell>
          <cell r="K30">
            <v>1016</v>
          </cell>
          <cell r="L30">
            <v>234</v>
          </cell>
          <cell r="M30">
            <v>8480</v>
          </cell>
          <cell r="N30">
            <v>8443</v>
          </cell>
          <cell r="O30">
            <v>-37</v>
          </cell>
          <cell r="P30">
            <v>-4.3632075471698112E-3</v>
          </cell>
          <cell r="Q30">
            <v>813</v>
          </cell>
          <cell r="R30">
            <v>214</v>
          </cell>
          <cell r="S30">
            <v>-245</v>
          </cell>
          <cell r="T30">
            <v>782</v>
          </cell>
          <cell r="U30">
            <v>902</v>
          </cell>
          <cell r="V30">
            <v>384</v>
          </cell>
          <cell r="W30">
            <v>-270</v>
          </cell>
          <cell r="X30">
            <v>1016</v>
          </cell>
          <cell r="Y30">
            <v>89</v>
          </cell>
          <cell r="Z30">
            <v>170</v>
          </cell>
          <cell r="AA30">
            <v>-25</v>
          </cell>
          <cell r="AB30">
            <v>234</v>
          </cell>
          <cell r="AC30">
            <v>8939</v>
          </cell>
          <cell r="AD30">
            <v>2357</v>
          </cell>
          <cell r="AE30">
            <v>-2816</v>
          </cell>
          <cell r="AF30">
            <v>8480</v>
          </cell>
          <cell r="AG30">
            <v>7010.8604999999998</v>
          </cell>
          <cell r="AH30">
            <v>4005</v>
          </cell>
          <cell r="AI30">
            <v>9041</v>
          </cell>
          <cell r="AJ30">
            <v>2455</v>
          </cell>
          <cell r="AK30">
            <v>-3053</v>
          </cell>
          <cell r="AL30">
            <v>8443</v>
          </cell>
          <cell r="AM30">
            <v>102</v>
          </cell>
          <cell r="AN30">
            <v>98</v>
          </cell>
          <cell r="AO30">
            <v>-237</v>
          </cell>
          <cell r="AP30">
            <v>-37</v>
          </cell>
          <cell r="AR30">
            <v>8126</v>
          </cell>
          <cell r="AS30">
            <v>2143</v>
          </cell>
          <cell r="AT30">
            <v>-2571</v>
          </cell>
          <cell r="AU30">
            <v>7698</v>
          </cell>
          <cell r="AV30">
            <v>8139</v>
          </cell>
          <cell r="AW30">
            <v>2071</v>
          </cell>
          <cell r="AX30">
            <v>-2783</v>
          </cell>
          <cell r="AY30">
            <v>7427</v>
          </cell>
        </row>
        <row r="31">
          <cell r="A31">
            <v>5005</v>
          </cell>
          <cell r="B31" t="str">
            <v>Drug Treatment Centre</v>
          </cell>
          <cell r="F31">
            <v>7844.884</v>
          </cell>
          <cell r="G31">
            <v>18</v>
          </cell>
          <cell r="I31">
            <v>7862.884</v>
          </cell>
          <cell r="J31">
            <v>720</v>
          </cell>
          <cell r="K31">
            <v>731</v>
          </cell>
          <cell r="L31">
            <v>11</v>
          </cell>
          <cell r="M31">
            <v>7171</v>
          </cell>
          <cell r="N31">
            <v>7256</v>
          </cell>
          <cell r="O31">
            <v>85</v>
          </cell>
          <cell r="P31">
            <v>1.1853298005856924E-2</v>
          </cell>
          <cell r="Q31">
            <v>515</v>
          </cell>
          <cell r="R31">
            <v>224</v>
          </cell>
          <cell r="S31">
            <v>-19</v>
          </cell>
          <cell r="T31">
            <v>720</v>
          </cell>
          <cell r="U31">
            <v>507</v>
          </cell>
          <cell r="V31">
            <v>243</v>
          </cell>
          <cell r="W31">
            <v>-19</v>
          </cell>
          <cell r="X31">
            <v>731</v>
          </cell>
          <cell r="Y31">
            <v>-8</v>
          </cell>
          <cell r="Z31">
            <v>19</v>
          </cell>
          <cell r="AA31">
            <v>0</v>
          </cell>
          <cell r="AB31">
            <v>11</v>
          </cell>
          <cell r="AC31">
            <v>5218</v>
          </cell>
          <cell r="AD31">
            <v>2163</v>
          </cell>
          <cell r="AE31">
            <v>-210</v>
          </cell>
          <cell r="AF31">
            <v>7171</v>
          </cell>
          <cell r="AG31">
            <v>5897.1630000000005</v>
          </cell>
          <cell r="AH31">
            <v>5005</v>
          </cell>
          <cell r="AI31">
            <v>5082</v>
          </cell>
          <cell r="AJ31">
            <v>2308</v>
          </cell>
          <cell r="AK31">
            <v>-134</v>
          </cell>
          <cell r="AL31">
            <v>7256</v>
          </cell>
          <cell r="AM31">
            <v>-136</v>
          </cell>
          <cell r="AN31">
            <v>145</v>
          </cell>
          <cell r="AO31">
            <v>76</v>
          </cell>
          <cell r="AP31">
            <v>85</v>
          </cell>
          <cell r="AR31">
            <v>4703</v>
          </cell>
          <cell r="AS31">
            <v>1939</v>
          </cell>
          <cell r="AT31">
            <v>-191</v>
          </cell>
          <cell r="AU31">
            <v>6451</v>
          </cell>
          <cell r="AV31">
            <v>4575</v>
          </cell>
          <cell r="AW31">
            <v>2065</v>
          </cell>
          <cell r="AX31">
            <v>-115</v>
          </cell>
          <cell r="AY31">
            <v>6525</v>
          </cell>
        </row>
        <row r="32">
          <cell r="A32">
            <v>6007</v>
          </cell>
          <cell r="B32" t="str">
            <v>St. Mary's Baldoyle</v>
          </cell>
          <cell r="F32">
            <v>5394.4170000000004</v>
          </cell>
          <cell r="G32">
            <v>0</v>
          </cell>
          <cell r="I32">
            <v>5394.4170000000004</v>
          </cell>
          <cell r="J32">
            <v>464</v>
          </cell>
          <cell r="K32">
            <v>463</v>
          </cell>
          <cell r="L32">
            <v>-1</v>
          </cell>
          <cell r="M32">
            <v>4835</v>
          </cell>
          <cell r="N32">
            <v>4833</v>
          </cell>
          <cell r="O32">
            <v>-2</v>
          </cell>
          <cell r="P32">
            <v>-4.1365046535677351E-4</v>
          </cell>
          <cell r="Q32">
            <v>361</v>
          </cell>
          <cell r="R32">
            <v>135</v>
          </cell>
          <cell r="S32">
            <v>-32</v>
          </cell>
          <cell r="T32">
            <v>464</v>
          </cell>
          <cell r="U32">
            <v>317</v>
          </cell>
          <cell r="V32">
            <v>177</v>
          </cell>
          <cell r="W32">
            <v>-31</v>
          </cell>
          <cell r="X32">
            <v>463</v>
          </cell>
          <cell r="Y32">
            <v>-44</v>
          </cell>
          <cell r="Z32">
            <v>42</v>
          </cell>
          <cell r="AA32">
            <v>1</v>
          </cell>
          <cell r="AB32">
            <v>-1</v>
          </cell>
          <cell r="AC32">
            <v>4068</v>
          </cell>
          <cell r="AD32">
            <v>1083</v>
          </cell>
          <cell r="AE32">
            <v>-316</v>
          </cell>
          <cell r="AF32">
            <v>4835</v>
          </cell>
          <cell r="AG32">
            <v>4045.8127500000005</v>
          </cell>
          <cell r="AH32">
            <v>6007</v>
          </cell>
          <cell r="AI32">
            <v>3749</v>
          </cell>
          <cell r="AJ32">
            <v>1520</v>
          </cell>
          <cell r="AK32">
            <v>-436</v>
          </cell>
          <cell r="AL32">
            <v>4833</v>
          </cell>
          <cell r="AM32">
            <v>-319</v>
          </cell>
          <cell r="AN32">
            <v>437</v>
          </cell>
          <cell r="AO32">
            <v>-120</v>
          </cell>
          <cell r="AP32">
            <v>-2</v>
          </cell>
          <cell r="AR32">
            <v>3707</v>
          </cell>
          <cell r="AS32">
            <v>948</v>
          </cell>
          <cell r="AT32">
            <v>-284</v>
          </cell>
          <cell r="AU32">
            <v>4371</v>
          </cell>
          <cell r="AV32">
            <v>3432</v>
          </cell>
          <cell r="AW32">
            <v>1343</v>
          </cell>
          <cell r="AX32">
            <v>-405</v>
          </cell>
          <cell r="AY32">
            <v>4370</v>
          </cell>
        </row>
        <row r="33">
          <cell r="A33">
            <v>5001</v>
          </cell>
          <cell r="B33" t="str">
            <v>St. Vincent's Fairview</v>
          </cell>
          <cell r="F33">
            <v>10997.5</v>
          </cell>
          <cell r="G33">
            <v>288.13600000000002</v>
          </cell>
          <cell r="I33">
            <v>11285.636</v>
          </cell>
          <cell r="J33">
            <v>994</v>
          </cell>
          <cell r="K33">
            <v>988</v>
          </cell>
          <cell r="L33">
            <v>-6</v>
          </cell>
          <cell r="M33">
            <v>10060</v>
          </cell>
          <cell r="N33">
            <v>10044</v>
          </cell>
          <cell r="O33">
            <v>-16</v>
          </cell>
          <cell r="P33">
            <v>-1.5904572564612327E-3</v>
          </cell>
          <cell r="Q33">
            <v>760</v>
          </cell>
          <cell r="R33">
            <v>360</v>
          </cell>
          <cell r="S33">
            <v>-126</v>
          </cell>
          <cell r="T33">
            <v>994</v>
          </cell>
          <cell r="U33">
            <v>767</v>
          </cell>
          <cell r="V33">
            <v>338</v>
          </cell>
          <cell r="W33">
            <v>-117</v>
          </cell>
          <cell r="X33">
            <v>988</v>
          </cell>
          <cell r="Y33">
            <v>7</v>
          </cell>
          <cell r="Z33">
            <v>-22</v>
          </cell>
          <cell r="AA33">
            <v>9</v>
          </cell>
          <cell r="AB33">
            <v>-6</v>
          </cell>
          <cell r="AC33">
            <v>8392</v>
          </cell>
          <cell r="AD33">
            <v>3089</v>
          </cell>
          <cell r="AE33">
            <v>-1421</v>
          </cell>
          <cell r="AF33">
            <v>10060</v>
          </cell>
          <cell r="AG33">
            <v>8464.2270000000008</v>
          </cell>
          <cell r="AH33">
            <v>5001</v>
          </cell>
          <cell r="AI33">
            <v>8359</v>
          </cell>
          <cell r="AJ33">
            <v>3102</v>
          </cell>
          <cell r="AK33">
            <v>-1417</v>
          </cell>
          <cell r="AL33">
            <v>10044</v>
          </cell>
          <cell r="AM33">
            <v>-33</v>
          </cell>
          <cell r="AN33">
            <v>13</v>
          </cell>
          <cell r="AO33">
            <v>4</v>
          </cell>
          <cell r="AP33">
            <v>-16</v>
          </cell>
          <cell r="AQ33">
            <v>-246.86364285714353</v>
          </cell>
          <cell r="AR33">
            <v>7632</v>
          </cell>
          <cell r="AS33">
            <v>2729</v>
          </cell>
          <cell r="AT33">
            <v>-1295</v>
          </cell>
          <cell r="AU33">
            <v>9066</v>
          </cell>
          <cell r="AV33">
            <v>7592</v>
          </cell>
          <cell r="AW33">
            <v>2764</v>
          </cell>
          <cell r="AX33">
            <v>-1300</v>
          </cell>
          <cell r="AY33">
            <v>9056</v>
          </cell>
        </row>
        <row r="34">
          <cell r="B34" t="str">
            <v>Adjustment</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36.110442286815633</v>
          </cell>
          <cell r="AD34">
            <v>1994.6398028235089</v>
          </cell>
          <cell r="AE34">
            <v>-1305.7502451103244</v>
          </cell>
          <cell r="AF34">
            <v>725.00000000000023</v>
          </cell>
          <cell r="AG34">
            <v>0</v>
          </cell>
          <cell r="AI34">
            <v>0</v>
          </cell>
          <cell r="AJ34">
            <v>0</v>
          </cell>
          <cell r="AK34">
            <v>0</v>
          </cell>
          <cell r="AL34">
            <v>0</v>
          </cell>
          <cell r="AM34">
            <v>-36.110442286815633</v>
          </cell>
          <cell r="AN34">
            <v>-1994.6398028235089</v>
          </cell>
          <cell r="AO34">
            <v>1305.7502451103244</v>
          </cell>
          <cell r="AP34">
            <v>-725.00000000000023</v>
          </cell>
          <cell r="AR34">
            <v>0</v>
          </cell>
          <cell r="AS34">
            <v>0</v>
          </cell>
          <cell r="AT34">
            <v>0</v>
          </cell>
          <cell r="AU34">
            <v>0</v>
          </cell>
          <cell r="AV34">
            <v>0</v>
          </cell>
          <cell r="AW34">
            <v>0</v>
          </cell>
          <cell r="AX34">
            <v>0</v>
          </cell>
          <cell r="AY34">
            <v>0</v>
          </cell>
        </row>
        <row r="35">
          <cell r="B35" t="str">
            <v>Total - Non Acutes</v>
          </cell>
          <cell r="F35">
            <v>171642.14600000001</v>
          </cell>
          <cell r="G35">
            <v>2646.8329999999996</v>
          </cell>
          <cell r="I35">
            <v>174288.97899999999</v>
          </cell>
          <cell r="J35">
            <v>16441.613249999999</v>
          </cell>
          <cell r="K35">
            <v>15715.300000000003</v>
          </cell>
          <cell r="L35">
            <v>-726.31324999999515</v>
          </cell>
          <cell r="M35">
            <v>158870.61324999999</v>
          </cell>
          <cell r="N35">
            <v>159624.29999999999</v>
          </cell>
          <cell r="O35">
            <v>753.68675000000439</v>
          </cell>
          <cell r="P35">
            <v>-2.1866758937360994E-2</v>
          </cell>
          <cell r="Q35">
            <v>13591.560742223157</v>
          </cell>
          <cell r="R35">
            <v>5182.3364270197235</v>
          </cell>
          <cell r="S35">
            <v>-2332.2839192428828</v>
          </cell>
          <cell r="T35">
            <v>16441.613249999999</v>
          </cell>
          <cell r="U35">
            <v>12930.100000000002</v>
          </cell>
          <cell r="V35">
            <v>5109.9000000000015</v>
          </cell>
          <cell r="W35">
            <v>-2324.7000000000003</v>
          </cell>
          <cell r="X35">
            <v>15715.300000000003</v>
          </cell>
          <cell r="Y35">
            <v>-661.46074222315474</v>
          </cell>
          <cell r="Z35">
            <v>-72.436427019722942</v>
          </cell>
          <cell r="AA35">
            <v>7.5839192428825299</v>
          </cell>
          <cell r="AB35">
            <v>-726.31324999999515</v>
          </cell>
          <cell r="AC35">
            <v>135127.67118450999</v>
          </cell>
          <cell r="AD35">
            <v>50144.976229843232</v>
          </cell>
          <cell r="AE35">
            <v>-25677.034164353208</v>
          </cell>
          <cell r="AF35">
            <v>159595.61324999999</v>
          </cell>
          <cell r="AG35">
            <v>130716.73425000001</v>
          </cell>
          <cell r="AI35">
            <v>135129.1</v>
          </cell>
          <cell r="AJ35">
            <v>50223.9</v>
          </cell>
          <cell r="AK35">
            <v>-25728.7</v>
          </cell>
          <cell r="AL35">
            <v>159624.29999999999</v>
          </cell>
          <cell r="AM35">
            <v>1.4288154900296277</v>
          </cell>
          <cell r="AN35">
            <v>78.923770156768114</v>
          </cell>
          <cell r="AO35">
            <v>-51.665835646793084</v>
          </cell>
          <cell r="AP35">
            <v>28.686750000004622</v>
          </cell>
          <cell r="AR35">
            <v>121500</v>
          </cell>
          <cell r="AS35">
            <v>42968</v>
          </cell>
          <cell r="AT35">
            <v>-22039</v>
          </cell>
          <cell r="AU35">
            <v>142429</v>
          </cell>
          <cell r="AV35">
            <v>122199</v>
          </cell>
          <cell r="AW35">
            <v>45114</v>
          </cell>
          <cell r="AX35">
            <v>-23404</v>
          </cell>
          <cell r="AY35">
            <v>143909</v>
          </cell>
        </row>
        <row r="36">
          <cell r="AC36">
            <v>4.9807506602504319E-2</v>
          </cell>
          <cell r="AD36">
            <v>2.7512273142393227</v>
          </cell>
          <cell r="AE36">
            <v>-1.8010348208418268</v>
          </cell>
          <cell r="AR36">
            <v>0.4722972972972973</v>
          </cell>
          <cell r="AS36">
            <v>1.45</v>
          </cell>
          <cell r="AT36">
            <v>-0.92229729729729726</v>
          </cell>
        </row>
        <row r="37">
          <cell r="A37">
            <v>6003</v>
          </cell>
          <cell r="B37" t="str">
            <v>Cheeverstown House</v>
          </cell>
          <cell r="F37">
            <v>19136.425999999999</v>
          </cell>
          <cell r="G37">
            <v>26.065999999999999</v>
          </cell>
          <cell r="I37">
            <v>19162.491999999998</v>
          </cell>
          <cell r="J37">
            <v>1563</v>
          </cell>
          <cell r="K37">
            <v>1608</v>
          </cell>
          <cell r="L37">
            <v>45</v>
          </cell>
          <cell r="M37">
            <v>17571</v>
          </cell>
          <cell r="N37">
            <v>17611</v>
          </cell>
          <cell r="O37">
            <v>40</v>
          </cell>
          <cell r="P37">
            <v>2.2764782880883272E-3</v>
          </cell>
          <cell r="Q37">
            <v>1353</v>
          </cell>
          <cell r="R37">
            <v>298</v>
          </cell>
          <cell r="S37">
            <v>-88</v>
          </cell>
          <cell r="T37">
            <v>1563</v>
          </cell>
          <cell r="U37">
            <v>1321</v>
          </cell>
          <cell r="V37">
            <v>350</v>
          </cell>
          <cell r="W37">
            <v>-63</v>
          </cell>
          <cell r="X37">
            <v>1608</v>
          </cell>
          <cell r="Y37">
            <v>-32</v>
          </cell>
          <cell r="Z37">
            <v>52</v>
          </cell>
          <cell r="AA37">
            <v>25</v>
          </cell>
          <cell r="AB37">
            <v>45</v>
          </cell>
          <cell r="AC37">
            <v>14881</v>
          </cell>
          <cell r="AD37">
            <v>3650</v>
          </cell>
          <cell r="AE37">
            <v>-960</v>
          </cell>
          <cell r="AF37">
            <v>17571</v>
          </cell>
          <cell r="AG37">
            <v>14371.868999999999</v>
          </cell>
          <cell r="AH37">
            <v>6003</v>
          </cell>
          <cell r="AI37">
            <v>14775</v>
          </cell>
          <cell r="AJ37">
            <v>3893</v>
          </cell>
          <cell r="AK37">
            <v>-1057</v>
          </cell>
          <cell r="AL37">
            <v>17611</v>
          </cell>
          <cell r="AM37">
            <v>-106</v>
          </cell>
          <cell r="AN37">
            <v>243</v>
          </cell>
          <cell r="AO37">
            <v>-97</v>
          </cell>
          <cell r="AP37">
            <v>40</v>
          </cell>
          <cell r="AR37">
            <v>13528</v>
          </cell>
          <cell r="AS37">
            <v>3352</v>
          </cell>
          <cell r="AT37">
            <v>-872</v>
          </cell>
          <cell r="AU37">
            <v>16008</v>
          </cell>
          <cell r="AV37">
            <v>13454</v>
          </cell>
          <cell r="AW37">
            <v>3543</v>
          </cell>
          <cell r="AX37">
            <v>-994</v>
          </cell>
          <cell r="AY37">
            <v>16003</v>
          </cell>
        </row>
        <row r="38">
          <cell r="A38">
            <v>6010</v>
          </cell>
          <cell r="B38" t="str">
            <v>Children's Sunshine Home</v>
          </cell>
          <cell r="F38">
            <v>3300.8679999999999</v>
          </cell>
          <cell r="G38">
            <v>80.738</v>
          </cell>
          <cell r="I38">
            <v>3381.6059999999998</v>
          </cell>
          <cell r="J38">
            <v>228</v>
          </cell>
          <cell r="K38">
            <v>265</v>
          </cell>
          <cell r="L38">
            <v>37</v>
          </cell>
          <cell r="M38">
            <v>2997</v>
          </cell>
          <cell r="N38">
            <v>2971</v>
          </cell>
          <cell r="O38">
            <v>-26</v>
          </cell>
          <cell r="P38">
            <v>-8.6753420086753425E-3</v>
          </cell>
          <cell r="Q38">
            <v>215</v>
          </cell>
          <cell r="R38">
            <v>18</v>
          </cell>
          <cell r="S38">
            <v>-5</v>
          </cell>
          <cell r="T38">
            <v>228</v>
          </cell>
          <cell r="U38">
            <v>220</v>
          </cell>
          <cell r="V38">
            <v>52</v>
          </cell>
          <cell r="W38">
            <v>-7</v>
          </cell>
          <cell r="X38">
            <v>265</v>
          </cell>
          <cell r="Y38">
            <v>5</v>
          </cell>
          <cell r="Z38">
            <v>34</v>
          </cell>
          <cell r="AA38">
            <v>-2</v>
          </cell>
          <cell r="AB38">
            <v>37</v>
          </cell>
          <cell r="AC38">
            <v>2536</v>
          </cell>
          <cell r="AD38">
            <v>516</v>
          </cell>
          <cell r="AE38">
            <v>-55</v>
          </cell>
          <cell r="AF38">
            <v>2997</v>
          </cell>
          <cell r="AG38">
            <v>2536.2044999999998</v>
          </cell>
          <cell r="AH38">
            <v>6010</v>
          </cell>
          <cell r="AI38">
            <v>2249</v>
          </cell>
          <cell r="AJ38">
            <v>785</v>
          </cell>
          <cell r="AK38">
            <v>-63</v>
          </cell>
          <cell r="AL38">
            <v>2971</v>
          </cell>
          <cell r="AM38">
            <v>-287</v>
          </cell>
          <cell r="AN38">
            <v>269</v>
          </cell>
          <cell r="AO38">
            <v>-8</v>
          </cell>
          <cell r="AP38">
            <v>-26</v>
          </cell>
          <cell r="AR38">
            <v>2321</v>
          </cell>
          <cell r="AS38">
            <v>498</v>
          </cell>
          <cell r="AT38">
            <v>-50</v>
          </cell>
          <cell r="AU38">
            <v>2769</v>
          </cell>
          <cell r="AV38">
            <v>2029</v>
          </cell>
          <cell r="AW38">
            <v>733</v>
          </cell>
          <cell r="AX38">
            <v>-56</v>
          </cell>
          <cell r="AY38">
            <v>2706</v>
          </cell>
        </row>
        <row r="39">
          <cell r="A39">
            <v>6000</v>
          </cell>
          <cell r="B39" t="str">
            <v xml:space="preserve">Daughters of Charity </v>
          </cell>
          <cell r="F39">
            <v>49321.775000000001</v>
          </cell>
          <cell r="G39">
            <v>233.14500000000001</v>
          </cell>
          <cell r="I39">
            <v>49554.92</v>
          </cell>
          <cell r="J39">
            <v>4247</v>
          </cell>
          <cell r="K39">
            <v>4292</v>
          </cell>
          <cell r="L39">
            <v>45</v>
          </cell>
          <cell r="M39">
            <v>45114</v>
          </cell>
          <cell r="N39">
            <v>45283</v>
          </cell>
          <cell r="O39">
            <v>169</v>
          </cell>
          <cell r="P39">
            <v>3.7460655228975484E-3</v>
          </cell>
          <cell r="Q39">
            <v>3662</v>
          </cell>
          <cell r="R39">
            <v>872</v>
          </cell>
          <cell r="S39">
            <v>-287</v>
          </cell>
          <cell r="T39">
            <v>4247</v>
          </cell>
          <cell r="U39">
            <v>3719</v>
          </cell>
          <cell r="V39">
            <v>1100</v>
          </cell>
          <cell r="W39">
            <v>-527</v>
          </cell>
          <cell r="X39">
            <v>4292</v>
          </cell>
          <cell r="Y39">
            <v>57</v>
          </cell>
          <cell r="Z39">
            <v>228</v>
          </cell>
          <cell r="AA39">
            <v>-240</v>
          </cell>
          <cell r="AB39">
            <v>45</v>
          </cell>
          <cell r="AC39">
            <v>40180</v>
          </cell>
          <cell r="AD39">
            <v>8376</v>
          </cell>
          <cell r="AE39">
            <v>-3442</v>
          </cell>
          <cell r="AF39">
            <v>45114</v>
          </cell>
          <cell r="AG39">
            <v>37166.189999999995</v>
          </cell>
          <cell r="AH39">
            <v>6000</v>
          </cell>
          <cell r="AI39">
            <v>40703</v>
          </cell>
          <cell r="AJ39">
            <v>9058</v>
          </cell>
          <cell r="AK39">
            <v>-4478</v>
          </cell>
          <cell r="AL39">
            <v>45283</v>
          </cell>
          <cell r="AM39">
            <v>523</v>
          </cell>
          <cell r="AN39">
            <v>682</v>
          </cell>
          <cell r="AO39">
            <v>-1036</v>
          </cell>
          <cell r="AP39">
            <v>169</v>
          </cell>
          <cell r="AR39">
            <v>36518</v>
          </cell>
          <cell r="AS39">
            <v>7504</v>
          </cell>
          <cell r="AT39">
            <v>-3155</v>
          </cell>
          <cell r="AU39">
            <v>40867</v>
          </cell>
          <cell r="AV39">
            <v>36984</v>
          </cell>
          <cell r="AW39">
            <v>7958</v>
          </cell>
          <cell r="AX39">
            <v>-3951</v>
          </cell>
          <cell r="AY39">
            <v>40991</v>
          </cell>
        </row>
        <row r="40">
          <cell r="A40">
            <v>6004</v>
          </cell>
          <cell r="B40" t="str">
            <v>Kare</v>
          </cell>
          <cell r="F40">
            <v>9673.0110000000004</v>
          </cell>
          <cell r="G40">
            <v>141</v>
          </cell>
          <cell r="I40">
            <v>9814.0110000000004</v>
          </cell>
          <cell r="J40">
            <v>988</v>
          </cell>
          <cell r="K40">
            <v>1000</v>
          </cell>
          <cell r="L40">
            <v>12</v>
          </cell>
          <cell r="M40">
            <v>8961</v>
          </cell>
          <cell r="N40">
            <v>9280</v>
          </cell>
          <cell r="O40">
            <v>319</v>
          </cell>
          <cell r="P40">
            <v>3.5598705501618123E-2</v>
          </cell>
          <cell r="Q40">
            <v>906</v>
          </cell>
          <cell r="R40">
            <v>208</v>
          </cell>
          <cell r="S40">
            <v>-126</v>
          </cell>
          <cell r="T40">
            <v>988</v>
          </cell>
          <cell r="U40">
            <v>800</v>
          </cell>
          <cell r="V40">
            <v>329</v>
          </cell>
          <cell r="W40">
            <v>-129</v>
          </cell>
          <cell r="X40">
            <v>1000</v>
          </cell>
          <cell r="Y40">
            <v>-106</v>
          </cell>
          <cell r="Z40">
            <v>121</v>
          </cell>
          <cell r="AA40">
            <v>-3</v>
          </cell>
          <cell r="AB40">
            <v>12</v>
          </cell>
          <cell r="AC40">
            <v>8058</v>
          </cell>
          <cell r="AD40">
            <v>2283</v>
          </cell>
          <cell r="AE40">
            <v>-1380</v>
          </cell>
          <cell r="AF40">
            <v>8961</v>
          </cell>
          <cell r="AG40">
            <v>7360.5082499999999</v>
          </cell>
          <cell r="AH40">
            <v>6004</v>
          </cell>
          <cell r="AI40">
            <v>8437</v>
          </cell>
          <cell r="AJ40">
            <v>2298</v>
          </cell>
          <cell r="AK40">
            <v>-1455</v>
          </cell>
          <cell r="AL40">
            <v>9280</v>
          </cell>
          <cell r="AM40">
            <v>379</v>
          </cell>
          <cell r="AN40">
            <v>15</v>
          </cell>
          <cell r="AO40">
            <v>-75</v>
          </cell>
          <cell r="AP40">
            <v>319</v>
          </cell>
          <cell r="AR40">
            <v>7152</v>
          </cell>
          <cell r="AS40">
            <v>2075</v>
          </cell>
          <cell r="AT40">
            <v>-1254</v>
          </cell>
          <cell r="AU40">
            <v>7973</v>
          </cell>
          <cell r="AV40">
            <v>7637</v>
          </cell>
          <cell r="AW40">
            <v>1969</v>
          </cell>
          <cell r="AX40">
            <v>-1326</v>
          </cell>
          <cell r="AY40">
            <v>8280</v>
          </cell>
        </row>
        <row r="41">
          <cell r="A41">
            <v>6006</v>
          </cell>
          <cell r="B41" t="str">
            <v>Peaumont</v>
          </cell>
          <cell r="F41">
            <v>19555.644</v>
          </cell>
          <cell r="G41">
            <v>9.24</v>
          </cell>
          <cell r="I41">
            <v>19564.884000000002</v>
          </cell>
          <cell r="J41">
            <v>1826</v>
          </cell>
          <cell r="K41">
            <v>1897</v>
          </cell>
          <cell r="L41">
            <v>71</v>
          </cell>
          <cell r="M41">
            <v>17950</v>
          </cell>
          <cell r="N41">
            <v>18483</v>
          </cell>
          <cell r="O41">
            <v>533</v>
          </cell>
          <cell r="P41">
            <v>2.969359331476323E-2</v>
          </cell>
          <cell r="Q41">
            <v>1459</v>
          </cell>
          <cell r="R41">
            <v>478</v>
          </cell>
          <cell r="S41">
            <v>-111</v>
          </cell>
          <cell r="T41">
            <v>1826</v>
          </cell>
          <cell r="U41">
            <v>1490</v>
          </cell>
          <cell r="V41">
            <v>550</v>
          </cell>
          <cell r="W41">
            <v>-143</v>
          </cell>
          <cell r="X41">
            <v>1897</v>
          </cell>
          <cell r="Y41">
            <v>31</v>
          </cell>
          <cell r="Z41">
            <v>72</v>
          </cell>
          <cell r="AA41">
            <v>-32</v>
          </cell>
          <cell r="AB41">
            <v>71</v>
          </cell>
          <cell r="AC41">
            <v>15136</v>
          </cell>
          <cell r="AD41">
            <v>4050</v>
          </cell>
          <cell r="AE41">
            <v>-1236</v>
          </cell>
          <cell r="AF41">
            <v>17950</v>
          </cell>
          <cell r="AG41">
            <v>14673.663</v>
          </cell>
          <cell r="AH41">
            <v>6006</v>
          </cell>
          <cell r="AI41">
            <v>15407</v>
          </cell>
          <cell r="AJ41">
            <v>4567</v>
          </cell>
          <cell r="AK41">
            <v>-1491</v>
          </cell>
          <cell r="AL41">
            <v>18483</v>
          </cell>
          <cell r="AM41">
            <v>271</v>
          </cell>
          <cell r="AN41">
            <v>517</v>
          </cell>
          <cell r="AO41">
            <v>-255</v>
          </cell>
          <cell r="AP41">
            <v>533</v>
          </cell>
          <cell r="AR41">
            <v>13677</v>
          </cell>
          <cell r="AS41">
            <v>3572</v>
          </cell>
          <cell r="AT41">
            <v>-1125</v>
          </cell>
          <cell r="AU41">
            <v>16124</v>
          </cell>
          <cell r="AV41">
            <v>13917</v>
          </cell>
          <cell r="AW41">
            <v>4017</v>
          </cell>
          <cell r="AX41">
            <v>-1348</v>
          </cell>
          <cell r="AY41">
            <v>16586</v>
          </cell>
        </row>
        <row r="42">
          <cell r="A42">
            <v>5003</v>
          </cell>
          <cell r="B42" t="str">
            <v>Srs of Charity Jesus and Mary</v>
          </cell>
          <cell r="F42">
            <v>14096.502</v>
          </cell>
          <cell r="G42">
            <v>-64.141000000000005</v>
          </cell>
          <cell r="I42">
            <v>14032.361000000001</v>
          </cell>
          <cell r="J42">
            <v>1188</v>
          </cell>
          <cell r="K42">
            <v>1158</v>
          </cell>
          <cell r="L42">
            <v>-30</v>
          </cell>
          <cell r="M42">
            <v>12732</v>
          </cell>
          <cell r="N42">
            <v>13259</v>
          </cell>
          <cell r="O42">
            <v>527</v>
          </cell>
          <cell r="P42">
            <v>4.139176877159912E-2</v>
          </cell>
          <cell r="Q42">
            <v>898</v>
          </cell>
          <cell r="R42">
            <v>379</v>
          </cell>
          <cell r="S42">
            <v>-89</v>
          </cell>
          <cell r="T42">
            <v>1188</v>
          </cell>
          <cell r="U42">
            <v>929</v>
          </cell>
          <cell r="V42">
            <v>316</v>
          </cell>
          <cell r="W42">
            <v>-87</v>
          </cell>
          <cell r="X42">
            <v>1158</v>
          </cell>
          <cell r="Y42">
            <v>31</v>
          </cell>
          <cell r="Z42">
            <v>-63</v>
          </cell>
          <cell r="AA42">
            <v>2</v>
          </cell>
          <cell r="AB42">
            <v>-30</v>
          </cell>
          <cell r="AC42">
            <v>10727</v>
          </cell>
          <cell r="AD42">
            <v>3035</v>
          </cell>
          <cell r="AE42">
            <v>-1030</v>
          </cell>
          <cell r="AF42">
            <v>12732</v>
          </cell>
          <cell r="AG42">
            <v>10524.270750000001</v>
          </cell>
          <cell r="AH42">
            <v>5003</v>
          </cell>
          <cell r="AI42">
            <v>11013</v>
          </cell>
          <cell r="AJ42">
            <v>3299</v>
          </cell>
          <cell r="AK42">
            <v>-1053</v>
          </cell>
          <cell r="AL42">
            <v>13259</v>
          </cell>
          <cell r="AM42">
            <v>286</v>
          </cell>
          <cell r="AN42">
            <v>264</v>
          </cell>
          <cell r="AO42">
            <v>-23</v>
          </cell>
          <cell r="AP42">
            <v>527</v>
          </cell>
          <cell r="AR42">
            <v>9829</v>
          </cell>
          <cell r="AS42">
            <v>2656</v>
          </cell>
          <cell r="AT42">
            <v>-941</v>
          </cell>
          <cell r="AU42">
            <v>11544</v>
          </cell>
          <cell r="AV42">
            <v>10084</v>
          </cell>
          <cell r="AW42">
            <v>2983</v>
          </cell>
          <cell r="AX42">
            <v>-966</v>
          </cell>
          <cell r="AY42">
            <v>12101</v>
          </cell>
        </row>
        <row r="43">
          <cell r="A43">
            <v>6001</v>
          </cell>
          <cell r="B43" t="str">
            <v>St. John of God</v>
          </cell>
          <cell r="F43">
            <v>70154.77</v>
          </cell>
          <cell r="G43">
            <v>311.16000000000003</v>
          </cell>
          <cell r="I43">
            <v>70465.930000000008</v>
          </cell>
          <cell r="J43">
            <v>5617</v>
          </cell>
          <cell r="K43">
            <v>6376</v>
          </cell>
          <cell r="L43">
            <v>759</v>
          </cell>
          <cell r="M43">
            <v>63863</v>
          </cell>
          <cell r="N43">
            <v>66414</v>
          </cell>
          <cell r="O43">
            <v>2551</v>
          </cell>
          <cell r="P43">
            <v>3.9944882013059207E-2</v>
          </cell>
          <cell r="Q43">
            <v>4748</v>
          </cell>
          <cell r="R43">
            <v>1438</v>
          </cell>
          <cell r="S43">
            <v>-569</v>
          </cell>
          <cell r="T43">
            <v>5617</v>
          </cell>
          <cell r="U43">
            <v>4951</v>
          </cell>
          <cell r="V43">
            <v>2224</v>
          </cell>
          <cell r="W43">
            <v>-799</v>
          </cell>
          <cell r="X43">
            <v>6376</v>
          </cell>
          <cell r="Y43">
            <v>203</v>
          </cell>
          <cell r="Z43">
            <v>786</v>
          </cell>
          <cell r="AA43">
            <v>-230</v>
          </cell>
          <cell r="AB43">
            <v>759</v>
          </cell>
          <cell r="AC43">
            <v>53674</v>
          </cell>
          <cell r="AD43">
            <v>16711</v>
          </cell>
          <cell r="AE43">
            <v>-6522</v>
          </cell>
          <cell r="AF43">
            <v>63863</v>
          </cell>
          <cell r="AG43">
            <v>52849.447500000009</v>
          </cell>
          <cell r="AH43">
            <v>6001</v>
          </cell>
          <cell r="AI43">
            <v>54001</v>
          </cell>
          <cell r="AJ43">
            <v>20144</v>
          </cell>
          <cell r="AK43">
            <v>-7731</v>
          </cell>
          <cell r="AL43">
            <v>66414</v>
          </cell>
          <cell r="AM43">
            <v>327</v>
          </cell>
          <cell r="AN43">
            <v>3433</v>
          </cell>
          <cell r="AO43">
            <v>-1209</v>
          </cell>
          <cell r="AP43">
            <v>2551</v>
          </cell>
          <cell r="AR43">
            <v>48926</v>
          </cell>
          <cell r="AS43">
            <v>15273</v>
          </cell>
          <cell r="AT43">
            <v>-5953</v>
          </cell>
          <cell r="AU43">
            <v>58246</v>
          </cell>
          <cell r="AV43">
            <v>49050</v>
          </cell>
          <cell r="AW43">
            <v>17920</v>
          </cell>
          <cell r="AX43">
            <v>-6932</v>
          </cell>
          <cell r="AY43">
            <v>60038</v>
          </cell>
        </row>
        <row r="44">
          <cell r="A44">
            <v>6002</v>
          </cell>
          <cell r="B44" t="str">
            <v>St. Michael's House</v>
          </cell>
          <cell r="F44">
            <v>54985.125</v>
          </cell>
          <cell r="G44">
            <v>74.525999999999996</v>
          </cell>
          <cell r="I44">
            <v>55059.650999999998</v>
          </cell>
          <cell r="J44">
            <v>4926</v>
          </cell>
          <cell r="K44">
            <v>4940</v>
          </cell>
          <cell r="L44">
            <v>14</v>
          </cell>
          <cell r="M44">
            <v>49108</v>
          </cell>
          <cell r="N44">
            <v>49080</v>
          </cell>
          <cell r="O44">
            <v>-28</v>
          </cell>
          <cell r="P44">
            <v>-5.701718660910646E-4</v>
          </cell>
          <cell r="Q44">
            <v>4042</v>
          </cell>
          <cell r="R44">
            <v>1169</v>
          </cell>
          <cell r="S44">
            <v>-285</v>
          </cell>
          <cell r="T44">
            <v>4926</v>
          </cell>
          <cell r="U44">
            <v>4160</v>
          </cell>
          <cell r="V44">
            <v>1064</v>
          </cell>
          <cell r="W44">
            <v>-284</v>
          </cell>
          <cell r="X44">
            <v>4940</v>
          </cell>
          <cell r="Y44">
            <v>118</v>
          </cell>
          <cell r="Z44">
            <v>-105</v>
          </cell>
          <cell r="AA44">
            <v>1</v>
          </cell>
          <cell r="AB44">
            <v>14</v>
          </cell>
          <cell r="AC44">
            <v>42182</v>
          </cell>
          <cell r="AD44">
            <v>10387</v>
          </cell>
          <cell r="AE44">
            <v>-3461</v>
          </cell>
          <cell r="AF44">
            <v>49108</v>
          </cell>
          <cell r="AG44">
            <v>41294.738250000002</v>
          </cell>
          <cell r="AH44">
            <v>6002</v>
          </cell>
          <cell r="AI44">
            <v>41925</v>
          </cell>
          <cell r="AJ44">
            <v>10754</v>
          </cell>
          <cell r="AK44">
            <v>-3599</v>
          </cell>
          <cell r="AL44">
            <v>49080</v>
          </cell>
          <cell r="AM44">
            <v>-257</v>
          </cell>
          <cell r="AN44">
            <v>367</v>
          </cell>
          <cell r="AO44">
            <v>-138</v>
          </cell>
          <cell r="AP44">
            <v>-28</v>
          </cell>
          <cell r="AR44">
            <v>38140</v>
          </cell>
          <cell r="AS44">
            <v>9218</v>
          </cell>
          <cell r="AT44">
            <v>-3176</v>
          </cell>
          <cell r="AU44">
            <v>44182</v>
          </cell>
          <cell r="AV44">
            <v>37765</v>
          </cell>
          <cell r="AW44">
            <v>9690</v>
          </cell>
          <cell r="AX44">
            <v>-3315</v>
          </cell>
          <cell r="AY44">
            <v>44140</v>
          </cell>
        </row>
        <row r="45">
          <cell r="A45">
            <v>6009</v>
          </cell>
          <cell r="B45" t="str">
            <v>Stewarts Hospital</v>
          </cell>
          <cell r="F45">
            <v>36468.635000000002</v>
          </cell>
          <cell r="G45">
            <v>169.92</v>
          </cell>
          <cell r="I45">
            <v>36638.555</v>
          </cell>
          <cell r="J45">
            <v>5208</v>
          </cell>
          <cell r="K45">
            <v>3953</v>
          </cell>
          <cell r="L45">
            <v>-1255</v>
          </cell>
          <cell r="M45">
            <v>35483</v>
          </cell>
          <cell r="N45">
            <v>35003</v>
          </cell>
          <cell r="O45">
            <v>-480</v>
          </cell>
          <cell r="P45">
            <v>-1.352760476848068E-2</v>
          </cell>
          <cell r="Q45">
            <v>4356</v>
          </cell>
          <cell r="R45">
            <v>1105</v>
          </cell>
          <cell r="S45">
            <v>-253</v>
          </cell>
          <cell r="T45">
            <v>5208</v>
          </cell>
          <cell r="U45">
            <v>3541</v>
          </cell>
          <cell r="V45">
            <v>1151</v>
          </cell>
          <cell r="W45">
            <v>-739</v>
          </cell>
          <cell r="X45">
            <v>3953</v>
          </cell>
          <cell r="Y45">
            <v>-815</v>
          </cell>
          <cell r="Z45">
            <v>46</v>
          </cell>
          <cell r="AA45">
            <v>-486</v>
          </cell>
          <cell r="AB45">
            <v>-1255</v>
          </cell>
          <cell r="AC45">
            <v>30143</v>
          </cell>
          <cell r="AD45">
            <v>8123</v>
          </cell>
          <cell r="AE45">
            <v>-2783</v>
          </cell>
          <cell r="AF45">
            <v>35483</v>
          </cell>
          <cell r="AG45">
            <v>27478.916249999998</v>
          </cell>
          <cell r="AH45">
            <v>6009</v>
          </cell>
          <cell r="AI45">
            <v>30252</v>
          </cell>
          <cell r="AJ45">
            <v>8112</v>
          </cell>
          <cell r="AK45">
            <v>-3361</v>
          </cell>
          <cell r="AL45">
            <v>35003</v>
          </cell>
          <cell r="AM45">
            <v>109</v>
          </cell>
          <cell r="AN45">
            <v>-11</v>
          </cell>
          <cell r="AO45">
            <v>-578</v>
          </cell>
          <cell r="AP45">
            <v>-480</v>
          </cell>
          <cell r="AQ45">
            <v>864.62578571428276</v>
          </cell>
          <cell r="AR45">
            <v>25787</v>
          </cell>
          <cell r="AS45">
            <v>7018</v>
          </cell>
          <cell r="AT45">
            <v>-2530</v>
          </cell>
          <cell r="AU45">
            <v>30275</v>
          </cell>
          <cell r="AV45">
            <v>26711</v>
          </cell>
          <cell r="AW45">
            <v>6961</v>
          </cell>
          <cell r="AX45">
            <v>-2622</v>
          </cell>
          <cell r="AY45">
            <v>31050</v>
          </cell>
        </row>
        <row r="46">
          <cell r="A46">
            <v>6005</v>
          </cell>
          <cell r="B46" t="str">
            <v>Sunbeam House</v>
          </cell>
          <cell r="F46">
            <v>15185.17</v>
          </cell>
          <cell r="G46">
            <v>-86.256</v>
          </cell>
          <cell r="I46">
            <v>15098.914000000001</v>
          </cell>
          <cell r="J46">
            <v>1258</v>
          </cell>
          <cell r="K46">
            <v>1361</v>
          </cell>
          <cell r="L46">
            <v>103</v>
          </cell>
          <cell r="M46">
            <v>13829</v>
          </cell>
          <cell r="N46">
            <v>13809</v>
          </cell>
          <cell r="O46">
            <v>-20</v>
          </cell>
          <cell r="P46">
            <v>-1.4462361703666208E-3</v>
          </cell>
          <cell r="Q46">
            <v>871</v>
          </cell>
          <cell r="R46">
            <v>428</v>
          </cell>
          <cell r="S46">
            <v>-41</v>
          </cell>
          <cell r="T46">
            <v>1258</v>
          </cell>
          <cell r="U46">
            <v>1191</v>
          </cell>
          <cell r="V46">
            <v>254</v>
          </cell>
          <cell r="W46">
            <v>-84</v>
          </cell>
          <cell r="X46">
            <v>1361</v>
          </cell>
          <cell r="Y46">
            <v>320</v>
          </cell>
          <cell r="Z46">
            <v>-174</v>
          </cell>
          <cell r="AA46">
            <v>-43</v>
          </cell>
          <cell r="AB46">
            <v>103</v>
          </cell>
          <cell r="AC46">
            <v>9579</v>
          </cell>
          <cell r="AD46">
            <v>4708</v>
          </cell>
          <cell r="AE46">
            <v>-458</v>
          </cell>
          <cell r="AF46">
            <v>13829</v>
          </cell>
          <cell r="AG46">
            <v>11324.1855</v>
          </cell>
          <cell r="AH46">
            <v>6005</v>
          </cell>
          <cell r="AI46">
            <v>11209</v>
          </cell>
          <cell r="AJ46">
            <v>3142</v>
          </cell>
          <cell r="AK46">
            <v>-542</v>
          </cell>
          <cell r="AL46">
            <v>13809</v>
          </cell>
          <cell r="AM46">
            <v>1630</v>
          </cell>
          <cell r="AN46">
            <v>-1566</v>
          </cell>
          <cell r="AO46">
            <v>-84</v>
          </cell>
          <cell r="AP46">
            <v>-20</v>
          </cell>
          <cell r="AR46">
            <v>8708</v>
          </cell>
          <cell r="AS46">
            <v>4280</v>
          </cell>
          <cell r="AT46">
            <v>-417</v>
          </cell>
          <cell r="AU46">
            <v>12571</v>
          </cell>
          <cell r="AV46">
            <v>10018</v>
          </cell>
          <cell r="AW46">
            <v>2888</v>
          </cell>
          <cell r="AX46">
            <v>-458</v>
          </cell>
          <cell r="AY46">
            <v>12448</v>
          </cell>
        </row>
        <row r="47">
          <cell r="B47" t="str">
            <v>Adjustment</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2761.9246861924689</v>
          </cell>
          <cell r="AD47">
            <v>4047.3004184100419</v>
          </cell>
          <cell r="AE47">
            <v>-3365.2251046025103</v>
          </cell>
          <cell r="AF47">
            <v>3444</v>
          </cell>
          <cell r="AG47">
            <v>0</v>
          </cell>
          <cell r="AI47">
            <v>0</v>
          </cell>
          <cell r="AJ47">
            <v>0</v>
          </cell>
          <cell r="AK47">
            <v>0</v>
          </cell>
          <cell r="AL47">
            <v>0</v>
          </cell>
          <cell r="AM47">
            <v>-2761.9246861924689</v>
          </cell>
          <cell r="AN47">
            <v>-4047.3004184100419</v>
          </cell>
          <cell r="AO47">
            <v>3365.2251046025103</v>
          </cell>
          <cell r="AP47">
            <v>-3444</v>
          </cell>
          <cell r="AR47">
            <v>0</v>
          </cell>
          <cell r="AS47">
            <v>0</v>
          </cell>
          <cell r="AT47">
            <v>0</v>
          </cell>
          <cell r="AU47">
            <v>0</v>
          </cell>
          <cell r="AV47">
            <v>0</v>
          </cell>
          <cell r="AW47">
            <v>0</v>
          </cell>
          <cell r="AX47">
            <v>0</v>
          </cell>
          <cell r="AY47">
            <v>0</v>
          </cell>
        </row>
        <row r="48">
          <cell r="B48" t="str">
            <v>Totals - IDS</v>
          </cell>
          <cell r="F48">
            <v>291877.92599999998</v>
          </cell>
          <cell r="G48">
            <v>895.39800000000002</v>
          </cell>
          <cell r="I48">
            <v>292773.32400000002</v>
          </cell>
          <cell r="J48">
            <v>27049</v>
          </cell>
          <cell r="K48">
            <v>26850</v>
          </cell>
          <cell r="L48">
            <v>-199</v>
          </cell>
          <cell r="M48">
            <v>267608</v>
          </cell>
          <cell r="N48">
            <v>271193</v>
          </cell>
          <cell r="O48">
            <v>3585</v>
          </cell>
          <cell r="P48">
            <v>0.12843213859841182</v>
          </cell>
          <cell r="Q48">
            <v>22510</v>
          </cell>
          <cell r="R48">
            <v>6393</v>
          </cell>
          <cell r="S48">
            <v>-1854</v>
          </cell>
          <cell r="T48">
            <v>27049</v>
          </cell>
          <cell r="U48">
            <v>22322</v>
          </cell>
          <cell r="V48">
            <v>7390</v>
          </cell>
          <cell r="W48">
            <v>-2862</v>
          </cell>
          <cell r="X48">
            <v>26850</v>
          </cell>
          <cell r="Y48">
            <v>-188</v>
          </cell>
          <cell r="Z48">
            <v>997</v>
          </cell>
          <cell r="AA48">
            <v>-1008</v>
          </cell>
          <cell r="AB48">
            <v>-199</v>
          </cell>
          <cell r="AC48">
            <v>229857.92468619248</v>
          </cell>
          <cell r="AD48">
            <v>65886.300418410043</v>
          </cell>
          <cell r="AE48">
            <v>-24692.225104602512</v>
          </cell>
          <cell r="AF48">
            <v>271052</v>
          </cell>
          <cell r="AG48">
            <v>219579.99299999999</v>
          </cell>
          <cell r="AI48">
            <v>229971</v>
          </cell>
          <cell r="AJ48">
            <v>66052</v>
          </cell>
          <cell r="AK48">
            <v>-24830</v>
          </cell>
          <cell r="AL48">
            <v>271193</v>
          </cell>
          <cell r="AM48">
            <v>113.07531380753107</v>
          </cell>
          <cell r="AN48">
            <v>165.69958158995814</v>
          </cell>
          <cell r="AO48">
            <v>-137.77489539748967</v>
          </cell>
          <cell r="AP48">
            <v>141</v>
          </cell>
          <cell r="AR48">
            <v>204586</v>
          </cell>
          <cell r="AS48">
            <v>55338</v>
          </cell>
          <cell r="AT48">
            <v>-19473</v>
          </cell>
          <cell r="AU48">
            <v>240451</v>
          </cell>
          <cell r="AV48">
            <v>207649</v>
          </cell>
          <cell r="AW48">
            <v>58612</v>
          </cell>
          <cell r="AX48">
            <v>-21968</v>
          </cell>
          <cell r="AY48">
            <v>244293</v>
          </cell>
        </row>
        <row r="49">
          <cell r="AC49">
            <v>0.80195258019525806</v>
          </cell>
          <cell r="AD49">
            <v>1.1751743375174337</v>
          </cell>
          <cell r="AE49">
            <v>-0.97712691771269178</v>
          </cell>
          <cell r="AR49">
            <v>0.79724102030192612</v>
          </cell>
          <cell r="AS49">
            <v>0.85216033315981254</v>
          </cell>
          <cell r="AT49">
            <v>-0.64940135346173866</v>
          </cell>
        </row>
        <row r="50">
          <cell r="A50">
            <v>7000</v>
          </cell>
          <cell r="B50" t="str">
            <v>Northern Area Health Board</v>
          </cell>
          <cell r="F50">
            <v>597478.86199999996</v>
          </cell>
          <cell r="G50">
            <v>5602.52</v>
          </cell>
          <cell r="I50">
            <v>603081.38199999998</v>
          </cell>
          <cell r="J50">
            <v>46117.980779999954</v>
          </cell>
          <cell r="K50">
            <v>48094.541690000013</v>
          </cell>
          <cell r="L50">
            <v>1976.5609100000584</v>
          </cell>
          <cell r="M50">
            <v>544150.51534999989</v>
          </cell>
          <cell r="N50">
            <v>577306.75491000002</v>
          </cell>
          <cell r="O50">
            <v>33156.239560000118</v>
          </cell>
          <cell r="Q50">
            <v>21082.820289999974</v>
          </cell>
          <cell r="R50">
            <v>27518.034809999983</v>
          </cell>
          <cell r="S50">
            <v>-2482.874319999999</v>
          </cell>
          <cell r="T50">
            <v>46117.980779999954</v>
          </cell>
          <cell r="U50">
            <v>20198.460310000024</v>
          </cell>
          <cell r="V50">
            <v>29656.645369999984</v>
          </cell>
          <cell r="W50">
            <v>-1760.5639899999987</v>
          </cell>
          <cell r="X50">
            <v>48094.541690000013</v>
          </cell>
          <cell r="Y50">
            <v>-884.35997999995016</v>
          </cell>
          <cell r="Z50">
            <v>2138.610560000001</v>
          </cell>
          <cell r="AA50">
            <v>722.31033000000025</v>
          </cell>
          <cell r="AB50">
            <v>1976.5609100000511</v>
          </cell>
          <cell r="AC50">
            <v>254680.03865999999</v>
          </cell>
          <cell r="AD50">
            <v>316761.09378999996</v>
          </cell>
          <cell r="AE50">
            <v>-27290.617099999999</v>
          </cell>
          <cell r="AF50">
            <v>544150.51534999989</v>
          </cell>
          <cell r="AG50">
            <v>452311.03649999999</v>
          </cell>
          <cell r="AH50">
            <v>7000</v>
          </cell>
          <cell r="AI50">
            <v>258280.54982000001</v>
          </cell>
          <cell r="AJ50">
            <v>342937.78108000004</v>
          </cell>
          <cell r="AK50">
            <v>-23911.575989999998</v>
          </cell>
          <cell r="AL50">
            <v>577306.75491000002</v>
          </cell>
          <cell r="AM50">
            <v>3600.5111600000237</v>
          </cell>
          <cell r="AN50">
            <v>26176.687290000089</v>
          </cell>
          <cell r="AO50">
            <v>3379.0411100000019</v>
          </cell>
          <cell r="AP50">
            <v>33156.239560000118</v>
          </cell>
          <cell r="AR50">
            <v>233597.21837000002</v>
          </cell>
          <cell r="AS50">
            <v>289243.05897999997</v>
          </cell>
          <cell r="AT50">
            <v>-24807.74278</v>
          </cell>
          <cell r="AU50">
            <v>498032.53457000002</v>
          </cell>
          <cell r="AV50">
            <v>238082.08950999999</v>
          </cell>
          <cell r="AW50">
            <v>313281.13571000006</v>
          </cell>
          <cell r="AX50">
            <v>-22151.011999999999</v>
          </cell>
          <cell r="AY50">
            <v>529212.21322000003</v>
          </cell>
        </row>
        <row r="51">
          <cell r="B51" t="str">
            <v>Adjustment</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3467.4596207423574</v>
          </cell>
          <cell r="AD51">
            <v>25209.366711940533</v>
          </cell>
          <cell r="AE51">
            <v>3254.1736673171049</v>
          </cell>
          <cell r="AF51">
            <v>31930.999999999993</v>
          </cell>
          <cell r="AG51">
            <v>0</v>
          </cell>
          <cell r="AI51">
            <v>0</v>
          </cell>
          <cell r="AJ51">
            <v>0</v>
          </cell>
          <cell r="AK51">
            <v>0</v>
          </cell>
          <cell r="AL51">
            <v>0</v>
          </cell>
          <cell r="AM51">
            <v>-3467.4596207423574</v>
          </cell>
          <cell r="AN51">
            <v>-25209.366711940533</v>
          </cell>
          <cell r="AO51">
            <v>-3254.1736673171049</v>
          </cell>
          <cell r="AP51">
            <v>-31930.999999999993</v>
          </cell>
          <cell r="AR51">
            <v>0</v>
          </cell>
          <cell r="AS51">
            <v>0</v>
          </cell>
          <cell r="AT51">
            <v>0</v>
          </cell>
          <cell r="AU51">
            <v>0</v>
          </cell>
          <cell r="AV51">
            <v>0</v>
          </cell>
          <cell r="AW51">
            <v>0</v>
          </cell>
          <cell r="AX51">
            <v>0</v>
          </cell>
          <cell r="AY51">
            <v>0</v>
          </cell>
        </row>
        <row r="52">
          <cell r="B52" t="str">
            <v>Northern Area Health Board</v>
          </cell>
          <cell r="F52">
            <v>597478.86199999996</v>
          </cell>
          <cell r="G52">
            <v>5602.52</v>
          </cell>
          <cell r="I52">
            <v>603081.38199999998</v>
          </cell>
          <cell r="J52">
            <v>46117.980779999954</v>
          </cell>
          <cell r="K52">
            <v>48094.541690000013</v>
          </cell>
          <cell r="L52">
            <v>1976.5609100000584</v>
          </cell>
          <cell r="M52">
            <v>544150.51534999989</v>
          </cell>
          <cell r="N52">
            <v>577306.75491000002</v>
          </cell>
          <cell r="O52">
            <v>33156.239560000118</v>
          </cell>
          <cell r="P52">
            <v>0</v>
          </cell>
          <cell r="Q52">
            <v>21082.820289999974</v>
          </cell>
          <cell r="R52">
            <v>27518.034809999983</v>
          </cell>
          <cell r="S52">
            <v>-2482.874319999999</v>
          </cell>
          <cell r="T52">
            <v>46117.980779999954</v>
          </cell>
          <cell r="U52">
            <v>20198.460310000024</v>
          </cell>
          <cell r="V52">
            <v>29656.645369999984</v>
          </cell>
          <cell r="W52">
            <v>-1760.5639899999987</v>
          </cell>
          <cell r="X52">
            <v>48094.541690000013</v>
          </cell>
          <cell r="Y52">
            <v>-884.35997999995016</v>
          </cell>
          <cell r="Z52">
            <v>2138.610560000001</v>
          </cell>
          <cell r="AA52">
            <v>722.31033000000025</v>
          </cell>
          <cell r="AB52">
            <v>1976.5609100000511</v>
          </cell>
          <cell r="AC52">
            <v>258147.49828074235</v>
          </cell>
          <cell r="AD52">
            <v>341970.46050194051</v>
          </cell>
          <cell r="AE52">
            <v>-24036.443432682896</v>
          </cell>
          <cell r="AF52">
            <v>576081.51534999989</v>
          </cell>
          <cell r="AG52">
            <v>452311.03649999999</v>
          </cell>
          <cell r="AI52">
            <v>258280.54982000001</v>
          </cell>
          <cell r="AJ52">
            <v>342937.78108000004</v>
          </cell>
          <cell r="AK52">
            <v>-23911.575989999998</v>
          </cell>
          <cell r="AL52">
            <v>577306.75491000002</v>
          </cell>
          <cell r="AM52">
            <v>133.05153925766626</v>
          </cell>
          <cell r="AN52">
            <v>967.32057805955628</v>
          </cell>
          <cell r="AO52">
            <v>124.86744268289704</v>
          </cell>
          <cell r="AP52">
            <v>1225.2395600001255</v>
          </cell>
          <cell r="AR52">
            <v>233597.21837000002</v>
          </cell>
          <cell r="AS52">
            <v>289243.05897999997</v>
          </cell>
          <cell r="AT52">
            <v>-24807.74278</v>
          </cell>
          <cell r="AU52">
            <v>498032.53457000002</v>
          </cell>
          <cell r="AV52">
            <v>238082.08950999999</v>
          </cell>
          <cell r="AW52">
            <v>313281.13571000006</v>
          </cell>
          <cell r="AX52">
            <v>-22151.011999999999</v>
          </cell>
          <cell r="AY52">
            <v>529212.21322000003</v>
          </cell>
        </row>
        <row r="53">
          <cell r="AB53">
            <v>2500</v>
          </cell>
          <cell r="AC53">
            <v>0.10859226522007946</v>
          </cell>
          <cell r="AD53">
            <v>0.7894950584679632</v>
          </cell>
          <cell r="AE53">
            <v>0.10191267631195719</v>
          </cell>
          <cell r="AF53">
            <v>-123954.61599999998</v>
          </cell>
          <cell r="AR53">
            <v>0.1438395562168491</v>
          </cell>
          <cell r="AS53">
            <v>0.77095331866096828</v>
          </cell>
          <cell r="AT53">
            <v>8.520712512218262E-2</v>
          </cell>
          <cell r="AU53">
            <v>-92210.93</v>
          </cell>
        </row>
        <row r="54">
          <cell r="A54">
            <v>7001</v>
          </cell>
          <cell r="B54" t="str">
            <v xml:space="preserve">East Coast Area Health Board </v>
          </cell>
          <cell r="F54">
            <v>383305.152</v>
          </cell>
          <cell r="G54">
            <v>4916.0259999999998</v>
          </cell>
          <cell r="I54">
            <v>388221.17800000001</v>
          </cell>
          <cell r="J54">
            <v>31743.686000000012</v>
          </cell>
          <cell r="K54">
            <v>34721.313999999998</v>
          </cell>
          <cell r="L54">
            <v>2977.6279999999861</v>
          </cell>
          <cell r="M54">
            <v>348954.61599999998</v>
          </cell>
          <cell r="N54">
            <v>358254.71599999996</v>
          </cell>
          <cell r="O54">
            <v>9300.0999999999876</v>
          </cell>
          <cell r="Q54">
            <v>12072.494999999995</v>
          </cell>
          <cell r="R54">
            <v>20615.531000000017</v>
          </cell>
          <cell r="S54">
            <v>-944.34000000000015</v>
          </cell>
          <cell r="T54">
            <v>31743.686000000012</v>
          </cell>
          <cell r="U54">
            <v>14057.845000000001</v>
          </cell>
          <cell r="V54">
            <v>22915.712</v>
          </cell>
          <cell r="W54">
            <v>-2252.2429999999986</v>
          </cell>
          <cell r="X54">
            <v>34721.313999999998</v>
          </cell>
          <cell r="Y54">
            <v>1985.3500000000058</v>
          </cell>
          <cell r="Z54">
            <v>2300.1809999999823</v>
          </cell>
          <cell r="AA54">
            <v>-1307.9029999999984</v>
          </cell>
          <cell r="AB54">
            <v>2977.6279999999897</v>
          </cell>
          <cell r="AC54">
            <v>141315.03</v>
          </cell>
          <cell r="AD54">
            <v>217972.41</v>
          </cell>
          <cell r="AE54">
            <v>-10332.824000000001</v>
          </cell>
          <cell r="AF54">
            <v>348954.61599999998</v>
          </cell>
          <cell r="AG54">
            <v>291165.8835</v>
          </cell>
          <cell r="AH54">
            <v>7001</v>
          </cell>
          <cell r="AI54">
            <v>158017.71299999999</v>
          </cell>
          <cell r="AJ54">
            <v>219876.318</v>
          </cell>
          <cell r="AK54">
            <v>-19639.314999999999</v>
          </cell>
          <cell r="AL54">
            <v>358254.71599999996</v>
          </cell>
          <cell r="AM54">
            <v>16702.68299999999</v>
          </cell>
          <cell r="AN54">
            <v>1903.9079999999958</v>
          </cell>
          <cell r="AO54">
            <v>-9306.4909999999982</v>
          </cell>
          <cell r="AP54">
            <v>9300.0999999999876</v>
          </cell>
          <cell r="AR54">
            <v>129242.535</v>
          </cell>
          <cell r="AS54">
            <v>197356.87899999999</v>
          </cell>
          <cell r="AT54">
            <v>-9388.4840000000004</v>
          </cell>
          <cell r="AU54">
            <v>317210.93</v>
          </cell>
          <cell r="AV54">
            <v>143959.86799999999</v>
          </cell>
          <cell r="AW54">
            <v>196960.606</v>
          </cell>
          <cell r="AX54">
            <v>-17387.072</v>
          </cell>
          <cell r="AY54">
            <v>323533.402</v>
          </cell>
        </row>
        <row r="55">
          <cell r="B55" t="str">
            <v>ERHA ADJ</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F55">
            <v>0</v>
          </cell>
          <cell r="AG55">
            <v>0</v>
          </cell>
          <cell r="AL55">
            <v>0</v>
          </cell>
          <cell r="AM55">
            <v>0</v>
          </cell>
          <cell r="AN55">
            <v>0</v>
          </cell>
          <cell r="AO55">
            <v>0</v>
          </cell>
          <cell r="AP55">
            <v>0</v>
          </cell>
          <cell r="AU55">
            <v>0</v>
          </cell>
          <cell r="AY55">
            <v>0</v>
          </cell>
        </row>
        <row r="56">
          <cell r="B56" t="str">
            <v xml:space="preserve">Shared Services Centre </v>
          </cell>
          <cell r="J56">
            <v>0</v>
          </cell>
          <cell r="K56">
            <v>0</v>
          </cell>
          <cell r="L56">
            <v>0</v>
          </cell>
          <cell r="M56">
            <v>0</v>
          </cell>
          <cell r="N56">
            <v>0</v>
          </cell>
          <cell r="O56">
            <v>0</v>
          </cell>
          <cell r="Q56">
            <v>0</v>
          </cell>
          <cell r="R56">
            <v>0</v>
          </cell>
          <cell r="S56">
            <v>0</v>
          </cell>
          <cell r="T56">
            <v>0</v>
          </cell>
          <cell r="U56">
            <v>0</v>
          </cell>
          <cell r="V56">
            <v>0</v>
          </cell>
          <cell r="W56">
            <v>0</v>
          </cell>
          <cell r="X56">
            <v>0</v>
          </cell>
          <cell r="Y56">
            <v>0</v>
          </cell>
          <cell r="Z56">
            <v>0</v>
          </cell>
          <cell r="AA56">
            <v>0</v>
          </cell>
          <cell r="AB56">
            <v>0</v>
          </cell>
          <cell r="AF56">
            <v>0</v>
          </cell>
          <cell r="AL56">
            <v>0</v>
          </cell>
          <cell r="AM56">
            <v>0</v>
          </cell>
          <cell r="AN56">
            <v>0</v>
          </cell>
          <cell r="AO56">
            <v>0</v>
          </cell>
          <cell r="AP56">
            <v>0</v>
          </cell>
          <cell r="AU56">
            <v>0</v>
          </cell>
          <cell r="AY56">
            <v>0</v>
          </cell>
        </row>
        <row r="57">
          <cell r="B57" t="str">
            <v>Adjustment</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16348.697685938872</v>
          </cell>
          <cell r="AD57">
            <v>1863.5578675498098</v>
          </cell>
          <cell r="AE57">
            <v>-9109.2555534886815</v>
          </cell>
          <cell r="AF57">
            <v>9103</v>
          </cell>
          <cell r="AG57">
            <v>0</v>
          </cell>
          <cell r="AI57">
            <v>0</v>
          </cell>
          <cell r="AJ57">
            <v>0</v>
          </cell>
          <cell r="AK57">
            <v>0</v>
          </cell>
          <cell r="AL57">
            <v>0</v>
          </cell>
          <cell r="AM57">
            <v>-16348.697685938872</v>
          </cell>
          <cell r="AN57">
            <v>-1863.5578675498098</v>
          </cell>
          <cell r="AO57">
            <v>9109.2555534886815</v>
          </cell>
          <cell r="AP57">
            <v>-9103</v>
          </cell>
          <cell r="AR57">
            <v>0</v>
          </cell>
          <cell r="AS57">
            <v>0</v>
          </cell>
          <cell r="AT57">
            <v>0</v>
          </cell>
          <cell r="AU57">
            <v>0</v>
          </cell>
          <cell r="AV57">
            <v>0</v>
          </cell>
          <cell r="AW57">
            <v>0</v>
          </cell>
          <cell r="AX57">
            <v>0</v>
          </cell>
          <cell r="AY57">
            <v>0</v>
          </cell>
        </row>
        <row r="58">
          <cell r="E58">
            <v>0</v>
          </cell>
          <cell r="F58">
            <v>383305.152</v>
          </cell>
          <cell r="G58">
            <v>4916.0259999999998</v>
          </cell>
          <cell r="I58">
            <v>388221.17800000001</v>
          </cell>
          <cell r="J58">
            <v>31743.686000000012</v>
          </cell>
          <cell r="K58">
            <v>34721.313999999998</v>
          </cell>
          <cell r="L58">
            <v>2977.6279999999861</v>
          </cell>
          <cell r="M58">
            <v>348954.61599999998</v>
          </cell>
          <cell r="N58">
            <v>358254.71599999996</v>
          </cell>
          <cell r="O58">
            <v>9300.0999999999876</v>
          </cell>
          <cell r="P58">
            <v>0</v>
          </cell>
          <cell r="Q58">
            <v>12072.494999999995</v>
          </cell>
          <cell r="R58">
            <v>20615.531000000017</v>
          </cell>
          <cell r="S58">
            <v>-944.34000000000015</v>
          </cell>
          <cell r="T58">
            <v>31743.686000000012</v>
          </cell>
          <cell r="U58">
            <v>14057.845000000001</v>
          </cell>
          <cell r="V58">
            <v>22915.712</v>
          </cell>
          <cell r="W58">
            <v>-2252.2429999999986</v>
          </cell>
          <cell r="X58">
            <v>34721.313999999998</v>
          </cell>
          <cell r="Y58">
            <v>1985.3500000000058</v>
          </cell>
          <cell r="Z58">
            <v>2300.1809999999823</v>
          </cell>
          <cell r="AA58">
            <v>-1307.9029999999984</v>
          </cell>
          <cell r="AB58">
            <v>2977.6279999999897</v>
          </cell>
          <cell r="AC58">
            <v>157663.72768593888</v>
          </cell>
          <cell r="AD58">
            <v>219835.9678675498</v>
          </cell>
          <cell r="AE58">
            <v>-19442.079553488682</v>
          </cell>
          <cell r="AF58">
            <v>358057.61599999998</v>
          </cell>
          <cell r="AG58">
            <v>291165.8835</v>
          </cell>
          <cell r="AI58">
            <v>158017.71299999999</v>
          </cell>
          <cell r="AJ58">
            <v>219876.318</v>
          </cell>
          <cell r="AK58">
            <v>-19639.314999999999</v>
          </cell>
          <cell r="AL58">
            <v>358254.71599999996</v>
          </cell>
          <cell r="AM58">
            <v>353.98531406111761</v>
          </cell>
          <cell r="AN58">
            <v>40.350132450186038</v>
          </cell>
          <cell r="AO58">
            <v>-197.2354465113167</v>
          </cell>
          <cell r="AP58">
            <v>197.09999999998763</v>
          </cell>
          <cell r="AR58">
            <v>129242.535</v>
          </cell>
          <cell r="AS58">
            <v>197356.87899999999</v>
          </cell>
          <cell r="AT58">
            <v>-9388.4840000000004</v>
          </cell>
          <cell r="AU58">
            <v>317210.93</v>
          </cell>
          <cell r="AV58">
            <v>143959.86799999999</v>
          </cell>
          <cell r="AW58">
            <v>196960.606</v>
          </cell>
          <cell r="AX58">
            <v>-17387.072</v>
          </cell>
          <cell r="AY58">
            <v>323533.402</v>
          </cell>
        </row>
        <row r="59">
          <cell r="AB59">
            <v>1625</v>
          </cell>
          <cell r="AC59">
            <v>1.7959681078698091</v>
          </cell>
          <cell r="AD59">
            <v>0.20471908904205313</v>
          </cell>
          <cell r="AE59">
            <v>-1.0006871969118623</v>
          </cell>
          <cell r="AR59">
            <v>2.327781443713786</v>
          </cell>
          <cell r="AS59">
            <v>-6.2676908652183297E-2</v>
          </cell>
          <cell r="AT59">
            <v>-1.2651045350616028</v>
          </cell>
        </row>
        <row r="60">
          <cell r="A60">
            <v>7002</v>
          </cell>
          <cell r="B60" t="str">
            <v xml:space="preserve">South West Area Health Board </v>
          </cell>
          <cell r="F60">
            <v>507304.99900000001</v>
          </cell>
          <cell r="G60">
            <v>7250.8050000000003</v>
          </cell>
          <cell r="I60">
            <v>514555.804</v>
          </cell>
          <cell r="J60">
            <v>41684.841710000037</v>
          </cell>
          <cell r="K60">
            <v>47607.149999999951</v>
          </cell>
          <cell r="L60">
            <v>5922.3082899999135</v>
          </cell>
          <cell r="M60">
            <v>464563.98037</v>
          </cell>
          <cell r="N60">
            <v>490545.43699999998</v>
          </cell>
          <cell r="O60">
            <v>25981.456629999971</v>
          </cell>
          <cell r="Q60">
            <v>17883.505999999994</v>
          </cell>
          <cell r="R60">
            <v>25733.00171000004</v>
          </cell>
          <cell r="S60">
            <v>-1931.6659999999974</v>
          </cell>
          <cell r="T60">
            <v>41684.841710000037</v>
          </cell>
          <cell r="U60">
            <v>17707.223999999987</v>
          </cell>
          <cell r="V60">
            <v>31427.176999999967</v>
          </cell>
          <cell r="W60">
            <v>-1527.2510000000002</v>
          </cell>
          <cell r="X60">
            <v>47607.149999999951</v>
          </cell>
          <cell r="Y60">
            <v>-176.28200000000652</v>
          </cell>
          <cell r="Z60">
            <v>5694.1752899999265</v>
          </cell>
          <cell r="AA60">
            <v>404.41499999999724</v>
          </cell>
          <cell r="AB60">
            <v>5922.3082899999172</v>
          </cell>
          <cell r="AC60">
            <v>202577.321</v>
          </cell>
          <cell r="AD60">
            <v>283234.99236999999</v>
          </cell>
          <cell r="AE60">
            <v>-21248.332999999999</v>
          </cell>
          <cell r="AF60">
            <v>464563.98037</v>
          </cell>
          <cell r="AG60">
            <v>385916.85299999994</v>
          </cell>
          <cell r="AH60">
            <v>7002</v>
          </cell>
          <cell r="AI60">
            <v>207961.52799999999</v>
          </cell>
          <cell r="AJ60">
            <v>307056.09499999997</v>
          </cell>
          <cell r="AK60">
            <v>-24472.186000000002</v>
          </cell>
          <cell r="AL60">
            <v>490545.43699999998</v>
          </cell>
          <cell r="AM60">
            <v>5384.2069999999949</v>
          </cell>
          <cell r="AN60">
            <v>23821.102629999979</v>
          </cell>
          <cell r="AO60">
            <v>-3223.8530000000028</v>
          </cell>
          <cell r="AP60">
            <v>25981.456629999971</v>
          </cell>
          <cell r="AR60">
            <v>184693.815</v>
          </cell>
          <cell r="AS60">
            <v>257501.99065999995</v>
          </cell>
          <cell r="AT60">
            <v>-19316.667000000001</v>
          </cell>
          <cell r="AU60">
            <v>422879.13865999994</v>
          </cell>
          <cell r="AV60">
            <v>190254.304</v>
          </cell>
          <cell r="AW60">
            <v>275628.91800000001</v>
          </cell>
          <cell r="AX60">
            <v>-22944.935000000001</v>
          </cell>
          <cell r="AY60">
            <v>442938.28700000001</v>
          </cell>
        </row>
        <row r="61">
          <cell r="B61" t="str">
            <v>Adjustment</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5225.7866005182486</v>
          </cell>
          <cell r="AD61">
            <v>23120.210447596837</v>
          </cell>
          <cell r="AE61">
            <v>-3128.9970481150872</v>
          </cell>
          <cell r="AF61">
            <v>25216.999999999996</v>
          </cell>
          <cell r="AG61">
            <v>0</v>
          </cell>
          <cell r="AI61">
            <v>0</v>
          </cell>
          <cell r="AJ61">
            <v>0</v>
          </cell>
          <cell r="AK61">
            <v>0</v>
          </cell>
          <cell r="AL61">
            <v>0</v>
          </cell>
          <cell r="AM61">
            <v>-5225.7866005182486</v>
          </cell>
          <cell r="AN61">
            <v>-23120.210447596837</v>
          </cell>
          <cell r="AO61">
            <v>3128.9970481150872</v>
          </cell>
          <cell r="AP61">
            <v>-25215.999999999996</v>
          </cell>
          <cell r="AR61">
            <v>0</v>
          </cell>
          <cell r="AS61">
            <v>0</v>
          </cell>
          <cell r="AT61">
            <v>0</v>
          </cell>
          <cell r="AU61">
            <v>0</v>
          </cell>
          <cell r="AV61">
            <v>0</v>
          </cell>
          <cell r="AW61">
            <v>0</v>
          </cell>
          <cell r="AX61">
            <v>0</v>
          </cell>
          <cell r="AY61">
            <v>0</v>
          </cell>
        </row>
        <row r="62">
          <cell r="F62">
            <v>507304.99900000001</v>
          </cell>
          <cell r="G62">
            <v>7250.8050000000003</v>
          </cell>
          <cell r="I62">
            <v>514555.804</v>
          </cell>
          <cell r="J62">
            <v>41684.841710000037</v>
          </cell>
          <cell r="K62">
            <v>47607.149999999951</v>
          </cell>
          <cell r="L62">
            <v>5922.3082899999135</v>
          </cell>
          <cell r="M62">
            <v>464563.98037</v>
          </cell>
          <cell r="N62">
            <v>490545.43699999998</v>
          </cell>
          <cell r="O62">
            <v>25981.456629999971</v>
          </cell>
          <cell r="P62">
            <v>0</v>
          </cell>
          <cell r="Q62">
            <v>17883.505999999994</v>
          </cell>
          <cell r="R62">
            <v>25733.00171000004</v>
          </cell>
          <cell r="S62">
            <v>-1931.6659999999974</v>
          </cell>
          <cell r="T62">
            <v>41684.841710000037</v>
          </cell>
          <cell r="U62">
            <v>17707.223999999987</v>
          </cell>
          <cell r="V62">
            <v>31427.176999999967</v>
          </cell>
          <cell r="W62">
            <v>-1527.2510000000002</v>
          </cell>
          <cell r="X62">
            <v>47607.149999999951</v>
          </cell>
          <cell r="Y62">
            <v>-176.28200000000652</v>
          </cell>
          <cell r="Z62">
            <v>5694.1752899999265</v>
          </cell>
          <cell r="AA62">
            <v>404.41499999999724</v>
          </cell>
          <cell r="AB62">
            <v>5922.3082899999172</v>
          </cell>
          <cell r="AC62">
            <v>207803.10760051824</v>
          </cell>
          <cell r="AD62">
            <v>306355.20281759684</v>
          </cell>
          <cell r="AE62">
            <v>-24377.330048115087</v>
          </cell>
          <cell r="AF62">
            <v>489780.98037</v>
          </cell>
          <cell r="AG62">
            <v>385916.85299999994</v>
          </cell>
          <cell r="AI62">
            <v>207961.52799999999</v>
          </cell>
          <cell r="AJ62">
            <v>307056.09499999997</v>
          </cell>
          <cell r="AK62">
            <v>-24472.186000000002</v>
          </cell>
          <cell r="AL62">
            <v>490545.43699999998</v>
          </cell>
          <cell r="AM62">
            <v>158.42039948174624</v>
          </cell>
          <cell r="AN62">
            <v>700.89218240314221</v>
          </cell>
          <cell r="AO62">
            <v>-94.855951884915612</v>
          </cell>
          <cell r="AP62">
            <v>765.45662999997512</v>
          </cell>
          <cell r="AR62">
            <v>184693.815</v>
          </cell>
          <cell r="AS62">
            <v>257501.99065999995</v>
          </cell>
          <cell r="AT62">
            <v>-19316.667000000001</v>
          </cell>
          <cell r="AU62">
            <v>422879.13865999994</v>
          </cell>
          <cell r="AV62">
            <v>190254.304</v>
          </cell>
          <cell r="AW62">
            <v>275628.91800000001</v>
          </cell>
          <cell r="AX62">
            <v>-22944.935000000001</v>
          </cell>
          <cell r="AY62">
            <v>442938.28700000001</v>
          </cell>
        </row>
        <row r="63">
          <cell r="AB63">
            <v>2062.5</v>
          </cell>
          <cell r="AC63">
            <v>0.2072326843208252</v>
          </cell>
          <cell r="AD63">
            <v>0.91685015852785179</v>
          </cell>
          <cell r="AE63">
            <v>-0.12408284284867697</v>
          </cell>
          <cell r="AR63">
            <v>0.2772046402843435</v>
          </cell>
          <cell r="AS63">
            <v>0.90367382666257323</v>
          </cell>
          <cell r="AT63">
            <v>-0.18087846694691675</v>
          </cell>
        </row>
        <row r="64">
          <cell r="B64" t="str">
            <v>Total - Boards</v>
          </cell>
          <cell r="F64">
            <v>1488089.013</v>
          </cell>
          <cell r="G64">
            <v>17769.351000000002</v>
          </cell>
          <cell r="I64">
            <v>1505858.3640000001</v>
          </cell>
          <cell r="J64">
            <v>119546.50849000001</v>
          </cell>
          <cell r="K64">
            <v>130423.00568999996</v>
          </cell>
          <cell r="L64">
            <v>10876.497199999958</v>
          </cell>
          <cell r="M64">
            <v>1357669.1117199999</v>
          </cell>
          <cell r="N64">
            <v>1426106.9079100001</v>
          </cell>
          <cell r="O64">
            <v>68437.796190000081</v>
          </cell>
          <cell r="P64">
            <v>0</v>
          </cell>
          <cell r="Q64">
            <v>51038.821289999963</v>
          </cell>
          <cell r="R64">
            <v>73866.567520000041</v>
          </cell>
          <cell r="S64">
            <v>-5358.8803199999966</v>
          </cell>
          <cell r="T64">
            <v>119546.50849000001</v>
          </cell>
          <cell r="U64">
            <v>51963.529310000013</v>
          </cell>
          <cell r="V64">
            <v>83999.53436999995</v>
          </cell>
          <cell r="W64">
            <v>-5540.0579899999975</v>
          </cell>
          <cell r="X64">
            <v>130423.00568999996</v>
          </cell>
          <cell r="Y64">
            <v>924.70802000004915</v>
          </cell>
          <cell r="Z64">
            <v>10132.96684999991</v>
          </cell>
          <cell r="AA64">
            <v>-181.17767000000094</v>
          </cell>
          <cell r="AB64">
            <v>10876.497199999958</v>
          </cell>
          <cell r="AC64">
            <v>623614.33356719941</v>
          </cell>
          <cell r="AD64">
            <v>868161.63118708716</v>
          </cell>
          <cell r="AE64">
            <v>-67855.853034286658</v>
          </cell>
          <cell r="AF64">
            <v>1423920.1117199999</v>
          </cell>
          <cell r="AG64">
            <v>1129393.7729999998</v>
          </cell>
          <cell r="AI64">
            <v>624259.79081999999</v>
          </cell>
          <cell r="AJ64">
            <v>869870.19408000004</v>
          </cell>
          <cell r="AK64">
            <v>-68023.076990000001</v>
          </cell>
          <cell r="AL64">
            <v>1426106.9079100001</v>
          </cell>
          <cell r="AM64">
            <v>645.45725280053011</v>
          </cell>
          <cell r="AN64">
            <v>1708.5628929128845</v>
          </cell>
          <cell r="AO64">
            <v>-167.22395571333527</v>
          </cell>
          <cell r="AP64">
            <v>2187.7961900000882</v>
          </cell>
          <cell r="AR64">
            <v>547533.56836999999</v>
          </cell>
          <cell r="AS64">
            <v>744101.92863999994</v>
          </cell>
          <cell r="AT64">
            <v>-53512.893779999999</v>
          </cell>
          <cell r="AU64">
            <v>1238122.60323</v>
          </cell>
          <cell r="AV64">
            <v>572296.26150999998</v>
          </cell>
          <cell r="AW64">
            <v>785870.65971000004</v>
          </cell>
          <cell r="AX64">
            <v>-62483.019</v>
          </cell>
          <cell r="AY64">
            <v>1295683.90222</v>
          </cell>
        </row>
        <row r="66">
          <cell r="A66">
            <v>9000</v>
          </cell>
          <cell r="B66" t="str">
            <v>ERHA Corporate</v>
          </cell>
          <cell r="F66">
            <v>16695.393</v>
          </cell>
          <cell r="G66">
            <v>55.301000000000002</v>
          </cell>
          <cell r="I66">
            <v>16750.694</v>
          </cell>
          <cell r="J66">
            <v>758.54500000000007</v>
          </cell>
          <cell r="K66">
            <v>758.54500000000007</v>
          </cell>
          <cell r="L66">
            <v>0</v>
          </cell>
          <cell r="M66">
            <v>14260</v>
          </cell>
          <cell r="N66">
            <v>14260</v>
          </cell>
          <cell r="O66">
            <v>0</v>
          </cell>
          <cell r="Q66">
            <v>819</v>
          </cell>
          <cell r="R66">
            <v>493.54500000000007</v>
          </cell>
          <cell r="S66">
            <v>-554</v>
          </cell>
          <cell r="T66">
            <v>758.54500000000007</v>
          </cell>
          <cell r="U66">
            <v>819</v>
          </cell>
          <cell r="V66">
            <v>493.54500000000007</v>
          </cell>
          <cell r="W66">
            <v>-554</v>
          </cell>
          <cell r="X66">
            <v>758.54500000000007</v>
          </cell>
          <cell r="Y66">
            <v>0</v>
          </cell>
          <cell r="Z66">
            <v>0</v>
          </cell>
          <cell r="AA66">
            <v>0</v>
          </cell>
          <cell r="AB66">
            <v>0</v>
          </cell>
          <cell r="AC66">
            <v>9267</v>
          </cell>
          <cell r="AD66">
            <v>7436</v>
          </cell>
          <cell r="AE66">
            <v>-2443</v>
          </cell>
          <cell r="AF66">
            <v>14260</v>
          </cell>
          <cell r="AG66">
            <v>12563.020499999999</v>
          </cell>
          <cell r="AH66">
            <v>9000</v>
          </cell>
          <cell r="AI66">
            <v>9267</v>
          </cell>
          <cell r="AJ66">
            <v>7436</v>
          </cell>
          <cell r="AK66">
            <v>-2443</v>
          </cell>
          <cell r="AL66">
            <v>14260</v>
          </cell>
          <cell r="AM66">
            <v>0</v>
          </cell>
          <cell r="AN66">
            <v>0</v>
          </cell>
          <cell r="AO66">
            <v>0</v>
          </cell>
          <cell r="AP66">
            <v>0</v>
          </cell>
          <cell r="AR66">
            <v>8448</v>
          </cell>
          <cell r="AS66">
            <v>6942.4549999999999</v>
          </cell>
          <cell r="AT66">
            <v>-1889</v>
          </cell>
          <cell r="AU66">
            <v>13501.455</v>
          </cell>
          <cell r="AV66">
            <v>8448</v>
          </cell>
          <cell r="AW66">
            <v>6942.4549999999999</v>
          </cell>
          <cell r="AX66">
            <v>-1889</v>
          </cell>
          <cell r="AY66">
            <v>13501.455</v>
          </cell>
        </row>
        <row r="67">
          <cell r="B67" t="str">
            <v>Adjustment</v>
          </cell>
          <cell r="F67">
            <v>0</v>
          </cell>
          <cell r="G67">
            <v>0</v>
          </cell>
          <cell r="I67">
            <v>0</v>
          </cell>
          <cell r="J67">
            <v>0</v>
          </cell>
          <cell r="K67">
            <v>0</v>
          </cell>
          <cell r="L67">
            <v>0</v>
          </cell>
          <cell r="M67">
            <v>0</v>
          </cell>
          <cell r="N67">
            <v>0</v>
          </cell>
          <cell r="O67">
            <v>0</v>
          </cell>
          <cell r="Q67">
            <v>0</v>
          </cell>
          <cell r="R67">
            <v>0</v>
          </cell>
          <cell r="S67">
            <v>0</v>
          </cell>
          <cell r="T67">
            <v>0</v>
          </cell>
          <cell r="U67">
            <v>0</v>
          </cell>
          <cell r="V67">
            <v>0</v>
          </cell>
          <cell r="W67">
            <v>0</v>
          </cell>
          <cell r="X67">
            <v>0</v>
          </cell>
          <cell r="Y67">
            <v>0</v>
          </cell>
          <cell r="Z67">
            <v>0</v>
          </cell>
          <cell r="AA67">
            <v>0</v>
          </cell>
          <cell r="AB67">
            <v>0</v>
          </cell>
          <cell r="AF67">
            <v>0</v>
          </cell>
          <cell r="AL67">
            <v>0</v>
          </cell>
          <cell r="AM67">
            <v>0</v>
          </cell>
          <cell r="AN67">
            <v>0</v>
          </cell>
          <cell r="AO67">
            <v>0</v>
          </cell>
          <cell r="AP67">
            <v>0</v>
          </cell>
          <cell r="AU67">
            <v>0</v>
          </cell>
          <cell r="AY67">
            <v>0</v>
          </cell>
        </row>
        <row r="68">
          <cell r="F68">
            <v>16695.393</v>
          </cell>
          <cell r="G68">
            <v>55.301000000000002</v>
          </cell>
          <cell r="I68">
            <v>16750.694</v>
          </cell>
          <cell r="J68">
            <v>758.54500000000007</v>
          </cell>
          <cell r="K68">
            <v>758.54500000000007</v>
          </cell>
          <cell r="L68">
            <v>0</v>
          </cell>
          <cell r="M68">
            <v>14260</v>
          </cell>
          <cell r="N68">
            <v>14260</v>
          </cell>
          <cell r="O68">
            <v>0</v>
          </cell>
          <cell r="P68">
            <v>0</v>
          </cell>
          <cell r="Q68">
            <v>819</v>
          </cell>
          <cell r="R68">
            <v>493.54500000000007</v>
          </cell>
          <cell r="S68">
            <v>-554</v>
          </cell>
          <cell r="T68">
            <v>758.54500000000007</v>
          </cell>
          <cell r="U68">
            <v>819</v>
          </cell>
          <cell r="V68">
            <v>493.54500000000007</v>
          </cell>
          <cell r="W68">
            <v>-554</v>
          </cell>
          <cell r="X68">
            <v>758.54500000000007</v>
          </cell>
          <cell r="Y68">
            <v>0</v>
          </cell>
          <cell r="Z68">
            <v>0</v>
          </cell>
          <cell r="AA68">
            <v>0</v>
          </cell>
          <cell r="AB68">
            <v>0</v>
          </cell>
          <cell r="AC68">
            <v>9267</v>
          </cell>
          <cell r="AD68">
            <v>7436</v>
          </cell>
          <cell r="AE68">
            <v>-2443</v>
          </cell>
          <cell r="AF68">
            <v>14260</v>
          </cell>
          <cell r="AG68">
            <v>12563.020499999999</v>
          </cell>
          <cell r="AI68">
            <v>9267</v>
          </cell>
          <cell r="AJ68">
            <v>7436</v>
          </cell>
          <cell r="AK68">
            <v>-2443</v>
          </cell>
          <cell r="AL68">
            <v>14260</v>
          </cell>
          <cell r="AM68">
            <v>0</v>
          </cell>
          <cell r="AN68">
            <v>0</v>
          </cell>
          <cell r="AO68">
            <v>0</v>
          </cell>
          <cell r="AP68">
            <v>0</v>
          </cell>
          <cell r="AR68">
            <v>8448</v>
          </cell>
          <cell r="AS68">
            <v>6942.4549999999999</v>
          </cell>
          <cell r="AT68">
            <v>-1889</v>
          </cell>
          <cell r="AU68">
            <v>13501.455</v>
          </cell>
          <cell r="AV68">
            <v>8448</v>
          </cell>
          <cell r="AW68">
            <v>6942.4549999999999</v>
          </cell>
          <cell r="AX68">
            <v>-1889</v>
          </cell>
          <cell r="AY68">
            <v>13501.455</v>
          </cell>
        </row>
      </sheetData>
      <sheetData sheetId="4" refreshError="1"/>
      <sheetData sheetId="5" refreshError="1"/>
      <sheetData sheetId="6" refreshError="1"/>
      <sheetData sheetId="7" refreshError="1"/>
      <sheetData sheetId="8" refreshError="1"/>
      <sheetData sheetId="9" refreshError="1"/>
      <sheetData sheetId="10"/>
      <sheetData sheetId="11"/>
      <sheetData sheetId="12"/>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Allocations"/>
      <sheetName val="2005 Patient Deductions"/>
      <sheetName val="Patient Deductions"/>
      <sheetName val="VFM Inflation Detail"/>
      <sheetName val="VFM Inflation Summary"/>
      <sheetName val="VFM DO NOT USE"/>
      <sheetName val="AHBs"/>
      <sheetName val="IMRs"/>
      <sheetName val="Casemix"/>
      <sheetName val="2005_Patient_Deductions1"/>
      <sheetName val="Patient_Deductions1"/>
      <sheetName val="VFM_Inflation_Detail1"/>
      <sheetName val="VFM_Inflation_Summary1"/>
      <sheetName val="VFM_DO_NOT_USE1"/>
      <sheetName val="2005_Patient_Deductions"/>
      <sheetName val="Patient_Deductions"/>
      <sheetName val="VFM_Inflation_Detail"/>
      <sheetName val="VFM_Inflation_Summary"/>
      <sheetName val="VFM_DO_NOT_U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6">
          <cell r="A6">
            <v>1000</v>
          </cell>
          <cell r="B6" t="str">
            <v>St. James</v>
          </cell>
          <cell r="F6">
            <v>280769.26299999998</v>
          </cell>
          <cell r="G6">
            <v>993.99900000000002</v>
          </cell>
          <cell r="I6">
            <v>281763.26199999999</v>
          </cell>
          <cell r="J6">
            <v>26658</v>
          </cell>
          <cell r="K6">
            <v>25506</v>
          </cell>
          <cell r="L6">
            <v>-1152</v>
          </cell>
          <cell r="M6">
            <v>249661</v>
          </cell>
          <cell r="N6">
            <v>264058</v>
          </cell>
          <cell r="O6">
            <v>14397</v>
          </cell>
          <cell r="P6">
            <v>5.7666195360909396E-2</v>
          </cell>
          <cell r="Q6">
            <v>16667</v>
          </cell>
          <cell r="R6">
            <v>12879</v>
          </cell>
          <cell r="S6">
            <v>-2888</v>
          </cell>
          <cell r="T6">
            <v>26658</v>
          </cell>
          <cell r="U6">
            <v>15347</v>
          </cell>
          <cell r="V6">
            <v>13228</v>
          </cell>
          <cell r="W6">
            <v>-3069</v>
          </cell>
          <cell r="X6">
            <v>25506</v>
          </cell>
          <cell r="Y6">
            <v>-1320</v>
          </cell>
          <cell r="Z6">
            <v>349</v>
          </cell>
          <cell r="AA6">
            <v>-181</v>
          </cell>
          <cell r="AB6">
            <v>-1152</v>
          </cell>
          <cell r="AC6">
            <v>168367</v>
          </cell>
          <cell r="AD6">
            <v>110791</v>
          </cell>
          <cell r="AE6">
            <v>-29497</v>
          </cell>
          <cell r="AF6">
            <v>249661</v>
          </cell>
          <cell r="AG6">
            <v>211322.44649999999</v>
          </cell>
          <cell r="AH6">
            <v>1000</v>
          </cell>
          <cell r="AI6">
            <v>173044</v>
          </cell>
          <cell r="AJ6">
            <v>122409</v>
          </cell>
          <cell r="AK6">
            <v>-31395</v>
          </cell>
          <cell r="AL6">
            <v>264058</v>
          </cell>
          <cell r="AM6">
            <v>4677</v>
          </cell>
          <cell r="AN6">
            <v>11618</v>
          </cell>
          <cell r="AO6">
            <v>-1898</v>
          </cell>
          <cell r="AP6">
            <v>14397</v>
          </cell>
          <cell r="AQ6">
            <v>0</v>
          </cell>
          <cell r="AR6">
            <v>151700</v>
          </cell>
          <cell r="AS6">
            <v>97912</v>
          </cell>
          <cell r="AT6">
            <v>-26609</v>
          </cell>
          <cell r="AU6">
            <v>223003</v>
          </cell>
          <cell r="AV6">
            <v>157697</v>
          </cell>
          <cell r="AW6">
            <v>109181</v>
          </cell>
          <cell r="AX6">
            <v>-28326</v>
          </cell>
          <cell r="AY6">
            <v>238552</v>
          </cell>
          <cell r="AZ6">
            <v>15549</v>
          </cell>
          <cell r="BB6">
            <v>173044</v>
          </cell>
          <cell r="BC6">
            <v>230725.33333333331</v>
          </cell>
          <cell r="BD6">
            <v>2153.4364444444441</v>
          </cell>
          <cell r="BE6">
            <v>307.63377777777777</v>
          </cell>
        </row>
        <row r="7">
          <cell r="A7">
            <v>1001</v>
          </cell>
          <cell r="B7" t="str">
            <v>Beaumont</v>
          </cell>
          <cell r="F7">
            <v>197694.18100000001</v>
          </cell>
          <cell r="G7">
            <v>5902.7969999999996</v>
          </cell>
          <cell r="I7">
            <v>203596.978</v>
          </cell>
          <cell r="J7">
            <v>17040</v>
          </cell>
          <cell r="K7">
            <v>18762</v>
          </cell>
          <cell r="L7">
            <v>1722</v>
          </cell>
          <cell r="M7">
            <v>181170</v>
          </cell>
          <cell r="N7">
            <v>189439</v>
          </cell>
          <cell r="O7">
            <v>8269</v>
          </cell>
          <cell r="P7">
            <v>4.5642214494673511E-2</v>
          </cell>
          <cell r="Q7">
            <v>13578</v>
          </cell>
          <cell r="R7">
            <v>6038</v>
          </cell>
          <cell r="S7">
            <v>-2576</v>
          </cell>
          <cell r="T7">
            <v>17040</v>
          </cell>
          <cell r="U7">
            <v>14243</v>
          </cell>
          <cell r="V7">
            <v>7212</v>
          </cell>
          <cell r="W7">
            <v>-2693</v>
          </cell>
          <cell r="X7">
            <v>18762</v>
          </cell>
          <cell r="Y7">
            <v>665</v>
          </cell>
          <cell r="Z7">
            <v>1174</v>
          </cell>
          <cell r="AA7">
            <v>-117</v>
          </cell>
          <cell r="AB7">
            <v>1722</v>
          </cell>
          <cell r="AC7">
            <v>144192</v>
          </cell>
          <cell r="AD7">
            <v>65932</v>
          </cell>
          <cell r="AE7">
            <v>-28954</v>
          </cell>
          <cell r="AF7">
            <v>181170</v>
          </cell>
          <cell r="AG7">
            <v>152697.7335</v>
          </cell>
          <cell r="AH7">
            <v>1001</v>
          </cell>
          <cell r="AI7">
            <v>145524</v>
          </cell>
          <cell r="AJ7">
            <v>70762</v>
          </cell>
          <cell r="AK7">
            <v>-26847</v>
          </cell>
          <cell r="AL7">
            <v>189439</v>
          </cell>
          <cell r="AM7">
            <v>1332</v>
          </cell>
          <cell r="AN7">
            <v>4830</v>
          </cell>
          <cell r="AO7">
            <v>2107</v>
          </cell>
          <cell r="AP7">
            <v>8269</v>
          </cell>
          <cell r="AR7">
            <v>130614</v>
          </cell>
          <cell r="AS7">
            <v>59894</v>
          </cell>
          <cell r="AT7">
            <v>-26378</v>
          </cell>
          <cell r="AU7">
            <v>164130</v>
          </cell>
          <cell r="AV7">
            <v>131281</v>
          </cell>
          <cell r="AW7">
            <v>63550</v>
          </cell>
          <cell r="AX7">
            <v>-24154</v>
          </cell>
          <cell r="AY7">
            <v>170677</v>
          </cell>
          <cell r="AZ7">
            <v>6547</v>
          </cell>
          <cell r="BB7">
            <v>145524</v>
          </cell>
          <cell r="BC7">
            <v>194032</v>
          </cell>
          <cell r="BD7">
            <v>1810.9653333333331</v>
          </cell>
          <cell r="BE7">
            <v>258.70933333333335</v>
          </cell>
        </row>
        <row r="8">
          <cell r="A8">
            <v>1002</v>
          </cell>
          <cell r="B8" t="str">
            <v>Mater Hospital</v>
          </cell>
          <cell r="F8">
            <v>172553.8</v>
          </cell>
          <cell r="G8">
            <v>1920.8389999999999</v>
          </cell>
          <cell r="I8">
            <v>174474.639</v>
          </cell>
          <cell r="J8">
            <v>15433</v>
          </cell>
          <cell r="K8">
            <v>17704</v>
          </cell>
          <cell r="L8">
            <v>2271</v>
          </cell>
          <cell r="M8">
            <v>156378</v>
          </cell>
          <cell r="N8">
            <v>167263</v>
          </cell>
          <cell r="O8">
            <v>10885</v>
          </cell>
          <cell r="P8">
            <v>6.9606977963652172E-2</v>
          </cell>
          <cell r="Q8">
            <v>11471</v>
          </cell>
          <cell r="R8">
            <v>5287</v>
          </cell>
          <cell r="S8">
            <v>-1325</v>
          </cell>
          <cell r="T8">
            <v>15433</v>
          </cell>
          <cell r="U8">
            <v>11573</v>
          </cell>
          <cell r="V8">
            <v>7561</v>
          </cell>
          <cell r="W8">
            <v>-1430</v>
          </cell>
          <cell r="X8">
            <v>17704</v>
          </cell>
          <cell r="Y8">
            <v>102</v>
          </cell>
          <cell r="Z8">
            <v>2274</v>
          </cell>
          <cell r="AA8">
            <v>-105</v>
          </cell>
          <cell r="AB8">
            <v>2271</v>
          </cell>
          <cell r="AC8">
            <v>118308</v>
          </cell>
          <cell r="AD8">
            <v>53435</v>
          </cell>
          <cell r="AE8">
            <v>-15365</v>
          </cell>
          <cell r="AF8">
            <v>156378</v>
          </cell>
          <cell r="AG8">
            <v>130855.97924999999</v>
          </cell>
          <cell r="AH8">
            <v>1003</v>
          </cell>
          <cell r="AI8">
            <v>121719</v>
          </cell>
          <cell r="AJ8">
            <v>62174</v>
          </cell>
          <cell r="AK8">
            <v>-16630</v>
          </cell>
          <cell r="AL8">
            <v>167263</v>
          </cell>
          <cell r="AM8">
            <v>3411</v>
          </cell>
          <cell r="AN8">
            <v>8739</v>
          </cell>
          <cell r="AO8">
            <v>-1265</v>
          </cell>
          <cell r="AP8">
            <v>10885</v>
          </cell>
          <cell r="AR8">
            <v>106837</v>
          </cell>
          <cell r="AS8">
            <v>48148</v>
          </cell>
          <cell r="AT8">
            <v>-14040</v>
          </cell>
          <cell r="AU8">
            <v>140945</v>
          </cell>
          <cell r="AV8">
            <v>110146</v>
          </cell>
          <cell r="AW8">
            <v>54613</v>
          </cell>
          <cell r="AX8">
            <v>-15200</v>
          </cell>
          <cell r="AY8">
            <v>149559</v>
          </cell>
          <cell r="AZ8">
            <v>8614</v>
          </cell>
          <cell r="BB8">
            <v>121719</v>
          </cell>
          <cell r="BC8">
            <v>162292</v>
          </cell>
          <cell r="BD8">
            <v>1514.7253333333331</v>
          </cell>
          <cell r="BE8">
            <v>216.38933333333333</v>
          </cell>
        </row>
        <row r="9">
          <cell r="A9">
            <v>1003</v>
          </cell>
          <cell r="B9" t="str">
            <v>St. Vincent's Elm Park</v>
          </cell>
          <cell r="F9">
            <v>146910.139</v>
          </cell>
          <cell r="G9">
            <v>1397.9059999999999</v>
          </cell>
          <cell r="I9">
            <v>148308.04499999998</v>
          </cell>
          <cell r="J9">
            <v>12712</v>
          </cell>
          <cell r="K9">
            <v>15513</v>
          </cell>
          <cell r="L9">
            <v>2801</v>
          </cell>
          <cell r="M9">
            <v>133998</v>
          </cell>
          <cell r="N9">
            <v>147301</v>
          </cell>
          <cell r="O9">
            <v>13303</v>
          </cell>
          <cell r="P9">
            <v>9.9277601158226245E-2</v>
          </cell>
          <cell r="Q9">
            <v>9028</v>
          </cell>
          <cell r="R9">
            <v>5034</v>
          </cell>
          <cell r="S9">
            <v>-1350</v>
          </cell>
          <cell r="T9">
            <v>12712</v>
          </cell>
          <cell r="U9">
            <v>10473</v>
          </cell>
          <cell r="V9">
            <v>6451</v>
          </cell>
          <cell r="W9">
            <v>-1411</v>
          </cell>
          <cell r="X9">
            <v>15513</v>
          </cell>
          <cell r="Y9">
            <v>1445</v>
          </cell>
          <cell r="Z9">
            <v>1417</v>
          </cell>
          <cell r="AA9">
            <v>-61</v>
          </cell>
          <cell r="AB9">
            <v>2801</v>
          </cell>
          <cell r="AC9">
            <v>99285</v>
          </cell>
          <cell r="AD9">
            <v>49602</v>
          </cell>
          <cell r="AE9">
            <v>-14889</v>
          </cell>
          <cell r="AF9">
            <v>133998</v>
          </cell>
          <cell r="AG9">
            <v>111231.03374999999</v>
          </cell>
          <cell r="AH9">
            <v>1002</v>
          </cell>
          <cell r="AI9">
            <v>109620</v>
          </cell>
          <cell r="AJ9">
            <v>52405</v>
          </cell>
          <cell r="AK9">
            <v>-14724</v>
          </cell>
          <cell r="AL9">
            <v>147301</v>
          </cell>
          <cell r="AM9">
            <v>10335</v>
          </cell>
          <cell r="AN9">
            <v>2803</v>
          </cell>
          <cell r="AO9">
            <v>165</v>
          </cell>
          <cell r="AP9">
            <v>13303</v>
          </cell>
          <cell r="AR9">
            <v>90257</v>
          </cell>
          <cell r="AS9">
            <v>44568</v>
          </cell>
          <cell r="AT9">
            <v>-13539</v>
          </cell>
          <cell r="AU9">
            <v>121286</v>
          </cell>
          <cell r="AV9">
            <v>99147</v>
          </cell>
          <cell r="AW9">
            <v>45954</v>
          </cell>
          <cell r="AX9">
            <v>-13313</v>
          </cell>
          <cell r="AY9">
            <v>131788</v>
          </cell>
          <cell r="AZ9">
            <v>10502</v>
          </cell>
          <cell r="BB9">
            <v>109620</v>
          </cell>
          <cell r="BC9">
            <v>146160</v>
          </cell>
          <cell r="BD9">
            <v>1364.1599999999999</v>
          </cell>
          <cell r="BE9">
            <v>194.88</v>
          </cell>
        </row>
        <row r="10">
          <cell r="A10">
            <v>1004</v>
          </cell>
          <cell r="B10" t="str">
            <v>Tallaght</v>
          </cell>
          <cell r="F10">
            <v>169262.95600000001</v>
          </cell>
          <cell r="G10">
            <v>-196.81899999999999</v>
          </cell>
          <cell r="I10">
            <v>169066.13700000002</v>
          </cell>
          <cell r="J10">
            <v>14485</v>
          </cell>
          <cell r="K10">
            <v>16377</v>
          </cell>
          <cell r="L10">
            <v>1892</v>
          </cell>
          <cell r="M10">
            <v>151473</v>
          </cell>
          <cell r="N10">
            <v>163899</v>
          </cell>
          <cell r="O10">
            <v>12426</v>
          </cell>
          <cell r="P10">
            <v>8.2034421976193775E-2</v>
          </cell>
          <cell r="Q10">
            <v>11500</v>
          </cell>
          <cell r="R10">
            <v>5366</v>
          </cell>
          <cell r="S10">
            <v>-2381</v>
          </cell>
          <cell r="T10">
            <v>14485</v>
          </cell>
          <cell r="U10">
            <v>12148</v>
          </cell>
          <cell r="V10">
            <v>6815</v>
          </cell>
          <cell r="W10">
            <v>-2586</v>
          </cell>
          <cell r="X10">
            <v>16377</v>
          </cell>
          <cell r="Y10">
            <v>648</v>
          </cell>
          <cell r="Z10">
            <v>1449</v>
          </cell>
          <cell r="AA10">
            <v>-205</v>
          </cell>
          <cell r="AB10">
            <v>1892</v>
          </cell>
          <cell r="AC10">
            <v>124315</v>
          </cell>
          <cell r="AD10">
            <v>51960</v>
          </cell>
          <cell r="AE10">
            <v>-24802</v>
          </cell>
          <cell r="AF10">
            <v>151473</v>
          </cell>
          <cell r="AG10">
            <v>126799.60275000002</v>
          </cell>
          <cell r="AH10">
            <v>1004</v>
          </cell>
          <cell r="AI10">
            <v>127510</v>
          </cell>
          <cell r="AJ10">
            <v>61469</v>
          </cell>
          <cell r="AK10">
            <v>-25080</v>
          </cell>
          <cell r="AL10">
            <v>163899</v>
          </cell>
          <cell r="AM10">
            <v>3195</v>
          </cell>
          <cell r="AN10">
            <v>9509</v>
          </cell>
          <cell r="AO10">
            <v>-278</v>
          </cell>
          <cell r="AP10">
            <v>12426</v>
          </cell>
          <cell r="AR10">
            <v>112815</v>
          </cell>
          <cell r="AS10">
            <v>46594</v>
          </cell>
          <cell r="AT10">
            <v>-22421</v>
          </cell>
          <cell r="AU10">
            <v>136988</v>
          </cell>
          <cell r="AV10">
            <v>115362</v>
          </cell>
          <cell r="AW10">
            <v>54654</v>
          </cell>
          <cell r="AX10">
            <v>-22494</v>
          </cell>
          <cell r="AY10">
            <v>147522</v>
          </cell>
          <cell r="AZ10">
            <v>10534</v>
          </cell>
          <cell r="BB10">
            <v>127510</v>
          </cell>
          <cell r="BC10">
            <v>170013.33333333331</v>
          </cell>
          <cell r="BD10">
            <v>1586.7911111111107</v>
          </cell>
          <cell r="BE10">
            <v>226.68444444444441</v>
          </cell>
        </row>
        <row r="11">
          <cell r="A11">
            <v>5000</v>
          </cell>
          <cell r="B11" t="str">
            <v>St Michael's Dun Laoghaire</v>
          </cell>
          <cell r="F11">
            <v>27619.113000000001</v>
          </cell>
          <cell r="G11">
            <v>206.40299999999999</v>
          </cell>
          <cell r="I11">
            <v>27825.516</v>
          </cell>
          <cell r="J11">
            <v>2492</v>
          </cell>
          <cell r="K11">
            <v>2418</v>
          </cell>
          <cell r="L11">
            <v>-74</v>
          </cell>
          <cell r="M11">
            <v>25507</v>
          </cell>
          <cell r="N11">
            <v>25309</v>
          </cell>
          <cell r="O11">
            <v>-198</v>
          </cell>
          <cell r="P11">
            <v>-7.7625749794174147E-3</v>
          </cell>
          <cell r="Q11">
            <v>1964</v>
          </cell>
          <cell r="R11">
            <v>745</v>
          </cell>
          <cell r="S11">
            <v>-217</v>
          </cell>
          <cell r="T11">
            <v>2492</v>
          </cell>
          <cell r="U11">
            <v>1842</v>
          </cell>
          <cell r="V11">
            <v>794</v>
          </cell>
          <cell r="W11">
            <v>-218</v>
          </cell>
          <cell r="X11">
            <v>2418</v>
          </cell>
          <cell r="Y11">
            <v>-122</v>
          </cell>
          <cell r="Z11">
            <v>49</v>
          </cell>
          <cell r="AA11">
            <v>-1</v>
          </cell>
          <cell r="AB11">
            <v>-74</v>
          </cell>
          <cell r="AC11">
            <v>20108</v>
          </cell>
          <cell r="AD11">
            <v>7627</v>
          </cell>
          <cell r="AE11">
            <v>-2228</v>
          </cell>
          <cell r="AF11">
            <v>25507</v>
          </cell>
          <cell r="AG11">
            <v>20869.136999999999</v>
          </cell>
          <cell r="AH11">
            <v>5000</v>
          </cell>
          <cell r="AI11">
            <v>19877</v>
          </cell>
          <cell r="AJ11">
            <v>7877</v>
          </cell>
          <cell r="AK11">
            <v>-2445</v>
          </cell>
          <cell r="AL11">
            <v>25309</v>
          </cell>
          <cell r="AM11">
            <v>-231</v>
          </cell>
          <cell r="AN11">
            <v>250</v>
          </cell>
          <cell r="AO11">
            <v>-217</v>
          </cell>
          <cell r="AP11">
            <v>-198</v>
          </cell>
          <cell r="AR11">
            <v>18144</v>
          </cell>
          <cell r="AS11">
            <v>6882</v>
          </cell>
          <cell r="AT11">
            <v>-2011</v>
          </cell>
          <cell r="AU11">
            <v>23015</v>
          </cell>
          <cell r="AV11">
            <v>18035</v>
          </cell>
          <cell r="AW11">
            <v>7083</v>
          </cell>
          <cell r="AX11">
            <v>-2227</v>
          </cell>
          <cell r="AY11">
            <v>22891</v>
          </cell>
          <cell r="AZ11">
            <v>-124</v>
          </cell>
          <cell r="BB11">
            <v>19877</v>
          </cell>
          <cell r="BC11">
            <v>26502.666666666668</v>
          </cell>
          <cell r="BD11">
            <v>247.3582222222222</v>
          </cell>
          <cell r="BE11">
            <v>35.336888888888886</v>
          </cell>
        </row>
        <row r="12">
          <cell r="A12">
            <v>5006</v>
          </cell>
          <cell r="B12" t="str">
            <v>Royal Victoria Eye &amp; Ear</v>
          </cell>
          <cell r="F12">
            <v>19666.253000000001</v>
          </cell>
          <cell r="G12">
            <v>358.31799999999998</v>
          </cell>
          <cell r="I12">
            <v>20024.571</v>
          </cell>
          <cell r="J12">
            <v>1837</v>
          </cell>
          <cell r="K12">
            <v>2124</v>
          </cell>
          <cell r="L12">
            <v>287</v>
          </cell>
          <cell r="M12">
            <v>18330</v>
          </cell>
          <cell r="N12">
            <v>19059</v>
          </cell>
          <cell r="O12">
            <v>729</v>
          </cell>
          <cell r="P12">
            <v>3.9770867430441899E-2</v>
          </cell>
          <cell r="Q12">
            <v>1424</v>
          </cell>
          <cell r="R12">
            <v>659</v>
          </cell>
          <cell r="S12">
            <v>-246</v>
          </cell>
          <cell r="T12">
            <v>1837</v>
          </cell>
          <cell r="U12">
            <v>1709</v>
          </cell>
          <cell r="V12">
            <v>932</v>
          </cell>
          <cell r="W12">
            <v>-517</v>
          </cell>
          <cell r="X12">
            <v>2124</v>
          </cell>
          <cell r="Y12">
            <v>285</v>
          </cell>
          <cell r="Z12">
            <v>273</v>
          </cell>
          <cell r="AA12">
            <v>-271</v>
          </cell>
          <cell r="AB12">
            <v>287</v>
          </cell>
          <cell r="AC12">
            <v>15665</v>
          </cell>
          <cell r="AD12">
            <v>5366</v>
          </cell>
          <cell r="AE12">
            <v>-2701</v>
          </cell>
          <cell r="AF12">
            <v>18330</v>
          </cell>
          <cell r="AG12">
            <v>15018.428249999999</v>
          </cell>
          <cell r="AH12">
            <v>5006</v>
          </cell>
          <cell r="AI12">
            <v>15954</v>
          </cell>
          <cell r="AJ12">
            <v>6156</v>
          </cell>
          <cell r="AK12">
            <v>-3051</v>
          </cell>
          <cell r="AL12">
            <v>19059</v>
          </cell>
          <cell r="AM12">
            <v>289</v>
          </cell>
          <cell r="AN12">
            <v>790</v>
          </cell>
          <cell r="AO12">
            <v>-350</v>
          </cell>
          <cell r="AP12">
            <v>729</v>
          </cell>
          <cell r="AQ12">
            <v>795.41835714285708</v>
          </cell>
          <cell r="AR12">
            <v>14241</v>
          </cell>
          <cell r="AS12">
            <v>4707</v>
          </cell>
          <cell r="AT12">
            <v>-2455</v>
          </cell>
          <cell r="AU12">
            <v>16493</v>
          </cell>
          <cell r="AV12">
            <v>14245</v>
          </cell>
          <cell r="AW12">
            <v>5224</v>
          </cell>
          <cell r="AX12">
            <v>-2534</v>
          </cell>
          <cell r="AY12">
            <v>16935</v>
          </cell>
          <cell r="AZ12">
            <v>442</v>
          </cell>
          <cell r="BB12">
            <v>15954</v>
          </cell>
          <cell r="BC12">
            <v>21272</v>
          </cell>
          <cell r="BD12">
            <v>198.53866666666664</v>
          </cell>
          <cell r="BE12">
            <v>28.362666666666666</v>
          </cell>
        </row>
        <row r="13">
          <cell r="A13">
            <v>2001</v>
          </cell>
          <cell r="B13" t="str">
            <v>Coombe</v>
          </cell>
          <cell r="F13">
            <v>40770.392999999996</v>
          </cell>
          <cell r="G13">
            <v>87.480999999999995</v>
          </cell>
          <cell r="I13">
            <v>40857.873999999996</v>
          </cell>
          <cell r="J13">
            <v>3704</v>
          </cell>
          <cell r="K13">
            <v>2895</v>
          </cell>
          <cell r="L13">
            <v>-809</v>
          </cell>
          <cell r="M13">
            <v>35748</v>
          </cell>
          <cell r="N13">
            <v>36456</v>
          </cell>
          <cell r="O13">
            <v>708</v>
          </cell>
          <cell r="P13">
            <v>1.9805303793219202E-2</v>
          </cell>
          <cell r="Q13">
            <v>2930</v>
          </cell>
          <cell r="R13">
            <v>1473</v>
          </cell>
          <cell r="S13">
            <v>-699</v>
          </cell>
          <cell r="T13">
            <v>3704</v>
          </cell>
          <cell r="U13">
            <v>2534</v>
          </cell>
          <cell r="V13">
            <v>1129</v>
          </cell>
          <cell r="W13">
            <v>-768</v>
          </cell>
          <cell r="X13">
            <v>2895</v>
          </cell>
          <cell r="Y13">
            <v>-396</v>
          </cell>
          <cell r="Z13">
            <v>-344</v>
          </cell>
          <cell r="AA13">
            <v>-69</v>
          </cell>
          <cell r="AB13">
            <v>-809</v>
          </cell>
          <cell r="AC13">
            <v>32890</v>
          </cell>
          <cell r="AD13">
            <v>10957</v>
          </cell>
          <cell r="AE13">
            <v>-8099</v>
          </cell>
          <cell r="AF13">
            <v>35748</v>
          </cell>
          <cell r="AG13">
            <v>30643.405499999997</v>
          </cell>
          <cell r="AH13">
            <v>2001</v>
          </cell>
          <cell r="AI13">
            <v>33099</v>
          </cell>
          <cell r="AJ13">
            <v>11541</v>
          </cell>
          <cell r="AK13">
            <v>-8184</v>
          </cell>
          <cell r="AL13">
            <v>36456</v>
          </cell>
          <cell r="AM13">
            <v>209</v>
          </cell>
          <cell r="AN13">
            <v>584</v>
          </cell>
          <cell r="AO13">
            <v>-85</v>
          </cell>
          <cell r="AP13">
            <v>708</v>
          </cell>
          <cell r="AR13">
            <v>29960</v>
          </cell>
          <cell r="AS13">
            <v>9484</v>
          </cell>
          <cell r="AT13">
            <v>-7400</v>
          </cell>
          <cell r="AU13">
            <v>32044</v>
          </cell>
          <cell r="AV13">
            <v>30565</v>
          </cell>
          <cell r="AW13">
            <v>10412</v>
          </cell>
          <cell r="AX13">
            <v>-7416</v>
          </cell>
          <cell r="AY13">
            <v>33561</v>
          </cell>
          <cell r="AZ13">
            <v>1517</v>
          </cell>
          <cell r="BB13">
            <v>33099</v>
          </cell>
          <cell r="BC13">
            <v>44132</v>
          </cell>
          <cell r="BD13">
            <v>411.8986666666666</v>
          </cell>
          <cell r="BE13">
            <v>58.842666666666666</v>
          </cell>
        </row>
        <row r="14">
          <cell r="A14">
            <v>2000</v>
          </cell>
          <cell r="B14" t="str">
            <v>National Maternity Holles St</v>
          </cell>
          <cell r="F14">
            <v>39687.33</v>
          </cell>
          <cell r="G14">
            <v>446.77499999999998</v>
          </cell>
          <cell r="I14">
            <v>40134.105000000003</v>
          </cell>
          <cell r="J14">
            <v>3734</v>
          </cell>
          <cell r="K14">
            <v>3833</v>
          </cell>
          <cell r="L14">
            <v>99</v>
          </cell>
          <cell r="M14">
            <v>37021</v>
          </cell>
          <cell r="N14">
            <v>36827</v>
          </cell>
          <cell r="O14">
            <v>-194</v>
          </cell>
          <cell r="P14">
            <v>-5.2402690364928015E-3</v>
          </cell>
          <cell r="Q14">
            <v>3216</v>
          </cell>
          <cell r="R14">
            <v>1145</v>
          </cell>
          <cell r="S14">
            <v>-627</v>
          </cell>
          <cell r="T14">
            <v>3734</v>
          </cell>
          <cell r="U14">
            <v>3340</v>
          </cell>
          <cell r="V14">
            <v>1177</v>
          </cell>
          <cell r="W14">
            <v>-684</v>
          </cell>
          <cell r="X14">
            <v>3833</v>
          </cell>
          <cell r="Y14">
            <v>124</v>
          </cell>
          <cell r="Z14">
            <v>32</v>
          </cell>
          <cell r="AA14">
            <v>-57</v>
          </cell>
          <cell r="AB14">
            <v>99</v>
          </cell>
          <cell r="AC14">
            <v>33141</v>
          </cell>
          <cell r="AD14">
            <v>10830</v>
          </cell>
          <cell r="AE14">
            <v>-6950</v>
          </cell>
          <cell r="AF14">
            <v>37021</v>
          </cell>
          <cell r="AG14">
            <v>30100.578750000001</v>
          </cell>
          <cell r="AH14">
            <v>2000</v>
          </cell>
          <cell r="AI14">
            <v>33639</v>
          </cell>
          <cell r="AJ14">
            <v>10517</v>
          </cell>
          <cell r="AK14">
            <v>-7329</v>
          </cell>
          <cell r="AL14">
            <v>36827</v>
          </cell>
          <cell r="AM14">
            <v>498</v>
          </cell>
          <cell r="AN14">
            <v>-313</v>
          </cell>
          <cell r="AO14">
            <v>-379</v>
          </cell>
          <cell r="AP14">
            <v>-194</v>
          </cell>
          <cell r="AR14">
            <v>29925</v>
          </cell>
          <cell r="AS14">
            <v>9685</v>
          </cell>
          <cell r="AT14">
            <v>-6323</v>
          </cell>
          <cell r="AU14">
            <v>33287</v>
          </cell>
          <cell r="AV14">
            <v>30299</v>
          </cell>
          <cell r="AW14">
            <v>9340</v>
          </cell>
          <cell r="AX14">
            <v>-6645</v>
          </cell>
          <cell r="AY14">
            <v>32994</v>
          </cell>
          <cell r="AZ14">
            <v>-293</v>
          </cell>
          <cell r="BB14">
            <v>33639</v>
          </cell>
          <cell r="BC14">
            <v>44852</v>
          </cell>
          <cell r="BD14">
            <v>418.61866666666663</v>
          </cell>
          <cell r="BE14">
            <v>59.802666666666667</v>
          </cell>
        </row>
        <row r="15">
          <cell r="A15">
            <v>2002</v>
          </cell>
          <cell r="B15" t="str">
            <v>Rotunda</v>
          </cell>
          <cell r="F15">
            <v>40626.862999999998</v>
          </cell>
          <cell r="G15">
            <v>114.42</v>
          </cell>
          <cell r="I15">
            <v>40741.282999999996</v>
          </cell>
          <cell r="J15">
            <v>3491</v>
          </cell>
          <cell r="K15">
            <v>3833</v>
          </cell>
          <cell r="L15">
            <v>342</v>
          </cell>
          <cell r="M15">
            <v>37026</v>
          </cell>
          <cell r="N15">
            <v>37078</v>
          </cell>
          <cell r="O15">
            <v>52</v>
          </cell>
          <cell r="P15">
            <v>1.4044185167179819E-3</v>
          </cell>
          <cell r="Q15">
            <v>2953</v>
          </cell>
          <cell r="R15">
            <v>1047</v>
          </cell>
          <cell r="S15">
            <v>-509</v>
          </cell>
          <cell r="T15">
            <v>3491</v>
          </cell>
          <cell r="U15">
            <v>3489</v>
          </cell>
          <cell r="V15">
            <v>857</v>
          </cell>
          <cell r="W15">
            <v>-513</v>
          </cell>
          <cell r="X15">
            <v>3833</v>
          </cell>
          <cell r="Y15">
            <v>536</v>
          </cell>
          <cell r="Z15">
            <v>-190</v>
          </cell>
          <cell r="AA15">
            <v>-4</v>
          </cell>
          <cell r="AB15">
            <v>342</v>
          </cell>
          <cell r="AC15">
            <v>31708</v>
          </cell>
          <cell r="AD15">
            <v>10922</v>
          </cell>
          <cell r="AE15">
            <v>-5604</v>
          </cell>
          <cell r="AF15">
            <v>37026</v>
          </cell>
          <cell r="AG15">
            <v>30555.962249999997</v>
          </cell>
          <cell r="AH15">
            <v>2002</v>
          </cell>
          <cell r="AI15">
            <v>32759</v>
          </cell>
          <cell r="AJ15">
            <v>10573</v>
          </cell>
          <cell r="AK15">
            <v>-6254</v>
          </cell>
          <cell r="AL15">
            <v>37078</v>
          </cell>
          <cell r="AM15">
            <v>1051</v>
          </cell>
          <cell r="AN15">
            <v>-349</v>
          </cell>
          <cell r="AO15">
            <v>-650</v>
          </cell>
          <cell r="AP15">
            <v>52</v>
          </cell>
          <cell r="AR15">
            <v>28755</v>
          </cell>
          <cell r="AS15">
            <v>9875</v>
          </cell>
          <cell r="AT15">
            <v>-5095</v>
          </cell>
          <cell r="AU15">
            <v>33535</v>
          </cell>
          <cell r="AV15">
            <v>29270</v>
          </cell>
          <cell r="AW15">
            <v>9716</v>
          </cell>
          <cell r="AX15">
            <v>-5741</v>
          </cell>
          <cell r="AY15">
            <v>33245</v>
          </cell>
          <cell r="AZ15">
            <v>-290</v>
          </cell>
          <cell r="BB15">
            <v>32759</v>
          </cell>
          <cell r="BC15">
            <v>43678.666666666664</v>
          </cell>
          <cell r="BD15">
            <v>407.66755555555551</v>
          </cell>
          <cell r="BE15">
            <v>58.23822222222222</v>
          </cell>
        </row>
        <row r="16">
          <cell r="A16">
            <v>3000</v>
          </cell>
          <cell r="B16" t="str">
            <v>Our Lady's Crumlin</v>
          </cell>
          <cell r="F16">
            <v>91107.042000000001</v>
          </cell>
          <cell r="G16">
            <v>4422.6139999999996</v>
          </cell>
          <cell r="I16">
            <v>95529.656000000003</v>
          </cell>
          <cell r="J16">
            <v>8339</v>
          </cell>
          <cell r="K16">
            <v>8876</v>
          </cell>
          <cell r="L16">
            <v>537</v>
          </cell>
          <cell r="M16">
            <v>85349</v>
          </cell>
          <cell r="N16">
            <v>89080</v>
          </cell>
          <cell r="O16">
            <v>3731</v>
          </cell>
          <cell r="P16">
            <v>4.3714630517053508E-2</v>
          </cell>
          <cell r="Q16">
            <v>6450</v>
          </cell>
          <cell r="R16">
            <v>2525</v>
          </cell>
          <cell r="S16">
            <v>-636</v>
          </cell>
          <cell r="T16">
            <v>8339</v>
          </cell>
          <cell r="U16">
            <v>6424</v>
          </cell>
          <cell r="V16">
            <v>3073</v>
          </cell>
          <cell r="W16">
            <v>-621</v>
          </cell>
          <cell r="X16">
            <v>8876</v>
          </cell>
          <cell r="Y16">
            <v>-26</v>
          </cell>
          <cell r="Z16">
            <v>548</v>
          </cell>
          <cell r="AA16">
            <v>15</v>
          </cell>
          <cell r="AB16">
            <v>537</v>
          </cell>
          <cell r="AC16">
            <v>66187</v>
          </cell>
          <cell r="AD16">
            <v>25712</v>
          </cell>
          <cell r="AE16">
            <v>-6550</v>
          </cell>
          <cell r="AF16">
            <v>85349</v>
          </cell>
          <cell r="AG16">
            <v>71647.241999999998</v>
          </cell>
          <cell r="AH16">
            <v>3000</v>
          </cell>
          <cell r="AI16">
            <v>67937</v>
          </cell>
          <cell r="AJ16">
            <v>27798</v>
          </cell>
          <cell r="AK16">
            <v>-6655</v>
          </cell>
          <cell r="AL16">
            <v>89080</v>
          </cell>
          <cell r="AM16">
            <v>1750</v>
          </cell>
          <cell r="AN16">
            <v>2086</v>
          </cell>
          <cell r="AO16">
            <v>-105</v>
          </cell>
          <cell r="AP16">
            <v>3731</v>
          </cell>
          <cell r="AR16">
            <v>59737</v>
          </cell>
          <cell r="AS16">
            <v>23187</v>
          </cell>
          <cell r="AT16">
            <v>-5914</v>
          </cell>
          <cell r="AU16">
            <v>77010</v>
          </cell>
          <cell r="AV16">
            <v>61513</v>
          </cell>
          <cell r="AW16">
            <v>24725</v>
          </cell>
          <cell r="AX16">
            <v>-6034</v>
          </cell>
          <cell r="AY16">
            <v>80204</v>
          </cell>
          <cell r="AZ16">
            <v>3194</v>
          </cell>
          <cell r="BB16">
            <v>67937</v>
          </cell>
          <cell r="BC16">
            <v>90582.666666666672</v>
          </cell>
          <cell r="BD16">
            <v>845.43822222222218</v>
          </cell>
          <cell r="BE16">
            <v>120.77688888888889</v>
          </cell>
        </row>
        <row r="17">
          <cell r="A17">
            <v>3001</v>
          </cell>
          <cell r="B17" t="str">
            <v>Temple St.</v>
          </cell>
          <cell r="F17">
            <v>58176.425000000003</v>
          </cell>
          <cell r="G17">
            <v>1057.4179999999999</v>
          </cell>
          <cell r="I17">
            <v>59233.843000000001</v>
          </cell>
          <cell r="J17">
            <v>5398</v>
          </cell>
          <cell r="K17">
            <v>5118</v>
          </cell>
          <cell r="L17">
            <v>-280</v>
          </cell>
          <cell r="M17">
            <v>53243</v>
          </cell>
          <cell r="N17">
            <v>53844</v>
          </cell>
          <cell r="O17">
            <v>601</v>
          </cell>
          <cell r="P17">
            <v>1.1287868827827133E-2</v>
          </cell>
          <cell r="Q17">
            <v>4261</v>
          </cell>
          <cell r="R17">
            <v>1585</v>
          </cell>
          <cell r="S17">
            <v>-448</v>
          </cell>
          <cell r="T17">
            <v>5398</v>
          </cell>
          <cell r="U17">
            <v>4201</v>
          </cell>
          <cell r="V17">
            <v>1440</v>
          </cell>
          <cell r="W17">
            <v>-523</v>
          </cell>
          <cell r="X17">
            <v>5118</v>
          </cell>
          <cell r="Y17">
            <v>-60</v>
          </cell>
          <cell r="Z17">
            <v>-145</v>
          </cell>
          <cell r="AA17">
            <v>-75</v>
          </cell>
          <cell r="AB17">
            <v>-280</v>
          </cell>
          <cell r="AC17">
            <v>44772</v>
          </cell>
          <cell r="AD17">
            <v>13398</v>
          </cell>
          <cell r="AE17">
            <v>-4927</v>
          </cell>
          <cell r="AF17">
            <v>53243</v>
          </cell>
          <cell r="AG17">
            <v>44425.382250000002</v>
          </cell>
          <cell r="AH17">
            <v>3001</v>
          </cell>
          <cell r="AI17">
            <v>44673</v>
          </cell>
          <cell r="AJ17">
            <v>14524</v>
          </cell>
          <cell r="AK17">
            <v>-5353</v>
          </cell>
          <cell r="AL17">
            <v>53844</v>
          </cell>
          <cell r="AM17">
            <v>-99</v>
          </cell>
          <cell r="AN17">
            <v>1126</v>
          </cell>
          <cell r="AO17">
            <v>-426</v>
          </cell>
          <cell r="AP17">
            <v>601</v>
          </cell>
          <cell r="AR17">
            <v>40511</v>
          </cell>
          <cell r="AS17">
            <v>11813</v>
          </cell>
          <cell r="AT17">
            <v>-4479</v>
          </cell>
          <cell r="AU17">
            <v>47845</v>
          </cell>
          <cell r="AV17">
            <v>40472</v>
          </cell>
          <cell r="AW17">
            <v>13084</v>
          </cell>
          <cell r="AX17">
            <v>-4830</v>
          </cell>
          <cell r="AY17">
            <v>48726</v>
          </cell>
          <cell r="AZ17">
            <v>881</v>
          </cell>
          <cell r="BB17">
            <v>44673</v>
          </cell>
          <cell r="BC17">
            <v>59564</v>
          </cell>
          <cell r="BD17">
            <v>555.93066666666664</v>
          </cell>
          <cell r="BE17">
            <v>79.418666666666667</v>
          </cell>
        </row>
        <row r="18">
          <cell r="B18" t="str">
            <v>Adjustment</v>
          </cell>
          <cell r="D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25337.197113229999</v>
          </cell>
          <cell r="AD18">
            <v>39969.603486377469</v>
          </cell>
          <cell r="AE18">
            <v>-3242.8005996074735</v>
          </cell>
          <cell r="AF18">
            <v>62063.999999999993</v>
          </cell>
          <cell r="AG18" t="str">
            <v xml:space="preserve"> </v>
          </cell>
          <cell r="AI18">
            <v>0</v>
          </cell>
          <cell r="AJ18">
            <v>0</v>
          </cell>
          <cell r="AK18">
            <v>0</v>
          </cell>
          <cell r="AL18">
            <v>0</v>
          </cell>
          <cell r="AM18">
            <v>-25337.197113229999</v>
          </cell>
          <cell r="AN18">
            <v>-39969.603486377469</v>
          </cell>
          <cell r="AO18">
            <v>3242.8005996074735</v>
          </cell>
          <cell r="AP18">
            <v>-62063.999999999993</v>
          </cell>
          <cell r="AR18">
            <v>0</v>
          </cell>
          <cell r="AS18">
            <v>0</v>
          </cell>
          <cell r="AT18">
            <v>0</v>
          </cell>
          <cell r="AU18">
            <v>0</v>
          </cell>
          <cell r="AV18">
            <v>0</v>
          </cell>
          <cell r="AW18">
            <v>0</v>
          </cell>
          <cell r="AX18">
            <v>0</v>
          </cell>
          <cell r="AY18">
            <v>0</v>
          </cell>
          <cell r="AZ18">
            <v>0</v>
          </cell>
          <cell r="BB18">
            <v>0</v>
          </cell>
          <cell r="BC18">
            <v>0</v>
          </cell>
          <cell r="BD18">
            <v>0</v>
          </cell>
          <cell r="BE18">
            <v>0</v>
          </cell>
        </row>
        <row r="19">
          <cell r="B19" t="str">
            <v>Total - Acutes</v>
          </cell>
          <cell r="F19">
            <v>1284843.7579999999</v>
          </cell>
          <cell r="G19">
            <v>16712.150999999998</v>
          </cell>
          <cell r="I19">
            <v>1301555.909</v>
          </cell>
          <cell r="J19">
            <v>115323</v>
          </cell>
          <cell r="K19">
            <v>122959</v>
          </cell>
          <cell r="L19">
            <v>7636</v>
          </cell>
          <cell r="M19">
            <v>1164904</v>
          </cell>
          <cell r="N19">
            <v>1229613</v>
          </cell>
          <cell r="O19">
            <v>64709</v>
          </cell>
          <cell r="P19">
            <v>0.45720765602300451</v>
          </cell>
          <cell r="Q19">
            <v>85442</v>
          </cell>
          <cell r="R19">
            <v>43783</v>
          </cell>
          <cell r="S19">
            <v>-13902</v>
          </cell>
          <cell r="T19">
            <v>115323</v>
          </cell>
          <cell r="U19">
            <v>87323</v>
          </cell>
          <cell r="V19">
            <v>50669</v>
          </cell>
          <cell r="W19">
            <v>-15033</v>
          </cell>
          <cell r="X19">
            <v>122959</v>
          </cell>
          <cell r="Y19">
            <v>1881</v>
          </cell>
          <cell r="Z19">
            <v>6886</v>
          </cell>
          <cell r="AA19">
            <v>-1131</v>
          </cell>
          <cell r="AB19">
            <v>7636</v>
          </cell>
          <cell r="AC19">
            <v>924275.19711323001</v>
          </cell>
          <cell r="AD19">
            <v>456501.60348637745</v>
          </cell>
          <cell r="AE19">
            <v>-153808.80059960746</v>
          </cell>
          <cell r="AF19">
            <v>1226968</v>
          </cell>
          <cell r="AG19">
            <v>976166.93174999999</v>
          </cell>
          <cell r="AI19">
            <v>925355</v>
          </cell>
          <cell r="AJ19">
            <v>458205</v>
          </cell>
          <cell r="AK19">
            <v>-153947</v>
          </cell>
          <cell r="AL19">
            <v>1229613</v>
          </cell>
          <cell r="AM19">
            <v>1079.8028867700014</v>
          </cell>
          <cell r="AN19">
            <v>1703.3965136225306</v>
          </cell>
          <cell r="AO19">
            <v>-138.19940039252651</v>
          </cell>
          <cell r="AP19">
            <v>2645.0000000000073</v>
          </cell>
          <cell r="AQ19" t="str">
            <v xml:space="preserve"> </v>
          </cell>
          <cell r="AR19">
            <v>813496</v>
          </cell>
          <cell r="AS19">
            <v>372749</v>
          </cell>
          <cell r="AT19">
            <v>-136664</v>
          </cell>
          <cell r="AU19">
            <v>1049581</v>
          </cell>
          <cell r="AV19">
            <v>838032</v>
          </cell>
          <cell r="AW19">
            <v>407536</v>
          </cell>
          <cell r="AX19">
            <v>-138914</v>
          </cell>
          <cell r="AY19">
            <v>1106654</v>
          </cell>
          <cell r="AZ19">
            <v>57073</v>
          </cell>
          <cell r="BB19">
            <v>925355</v>
          </cell>
          <cell r="BC19">
            <v>1233806.6666666665</v>
          </cell>
          <cell r="BD19">
            <v>11515.528888888886</v>
          </cell>
          <cell r="BE19">
            <v>1645.0755555555552</v>
          </cell>
        </row>
        <row r="20">
          <cell r="AB20">
            <v>6250</v>
          </cell>
          <cell r="AC20">
            <v>0.40824305737996258</v>
          </cell>
          <cell r="AD20">
            <v>0.64400624333554835</v>
          </cell>
          <cell r="AE20">
            <v>-5.2249300715510982E-2</v>
          </cell>
          <cell r="AR20">
            <v>0.42990555954654563</v>
          </cell>
          <cell r="AS20">
            <v>0.60951763530916547</v>
          </cell>
          <cell r="AT20">
            <v>-3.9423194855711108E-2</v>
          </cell>
        </row>
        <row r="21">
          <cell r="A21">
            <v>5002</v>
          </cell>
          <cell r="B21" t="str">
            <v>St Lukes</v>
          </cell>
          <cell r="F21">
            <v>30769.552</v>
          </cell>
          <cell r="G21">
            <v>7.4880000000000004</v>
          </cell>
          <cell r="I21">
            <v>30777.040000000001</v>
          </cell>
          <cell r="J21">
            <v>2703</v>
          </cell>
          <cell r="K21">
            <v>2512</v>
          </cell>
          <cell r="L21">
            <v>-191</v>
          </cell>
          <cell r="M21">
            <v>28251</v>
          </cell>
          <cell r="N21">
            <v>29309</v>
          </cell>
          <cell r="O21">
            <v>1058</v>
          </cell>
          <cell r="P21">
            <v>3.7450001769848855E-2</v>
          </cell>
          <cell r="Q21">
            <v>2283</v>
          </cell>
          <cell r="R21">
            <v>851</v>
          </cell>
          <cell r="S21">
            <v>-431</v>
          </cell>
          <cell r="T21">
            <v>2703</v>
          </cell>
          <cell r="U21">
            <v>2282</v>
          </cell>
          <cell r="V21">
            <v>674</v>
          </cell>
          <cell r="W21">
            <v>-444</v>
          </cell>
          <cell r="X21">
            <v>2512</v>
          </cell>
          <cell r="Y21">
            <v>-1</v>
          </cell>
          <cell r="Z21">
            <v>-177</v>
          </cell>
          <cell r="AA21">
            <v>-13</v>
          </cell>
          <cell r="AB21">
            <v>-191</v>
          </cell>
          <cell r="AC21">
            <v>24664</v>
          </cell>
          <cell r="AD21">
            <v>8564</v>
          </cell>
          <cell r="AE21">
            <v>-4977</v>
          </cell>
          <cell r="AF21">
            <v>28251</v>
          </cell>
          <cell r="AG21">
            <v>23082.78</v>
          </cell>
          <cell r="AH21">
            <v>5002</v>
          </cell>
          <cell r="AI21">
            <v>25055</v>
          </cell>
          <cell r="AJ21">
            <v>9417</v>
          </cell>
          <cell r="AK21">
            <v>-5163</v>
          </cell>
          <cell r="AL21">
            <v>29309</v>
          </cell>
          <cell r="AM21">
            <v>391</v>
          </cell>
          <cell r="AN21">
            <v>853</v>
          </cell>
          <cell r="AO21">
            <v>-186</v>
          </cell>
          <cell r="AP21">
            <v>1058</v>
          </cell>
          <cell r="AR21">
            <v>22381</v>
          </cell>
          <cell r="AS21">
            <v>7713</v>
          </cell>
          <cell r="AT21">
            <v>-4546</v>
          </cell>
          <cell r="AU21">
            <v>25548</v>
          </cell>
          <cell r="AV21">
            <v>22773</v>
          </cell>
          <cell r="AW21">
            <v>8743</v>
          </cell>
          <cell r="AX21">
            <v>-4719</v>
          </cell>
          <cell r="AY21">
            <v>26797</v>
          </cell>
          <cell r="AZ21">
            <v>1249</v>
          </cell>
          <cell r="BB21">
            <v>25055</v>
          </cell>
          <cell r="BC21">
            <v>33406.666666666664</v>
          </cell>
          <cell r="BD21">
            <v>311.7955555555555</v>
          </cell>
          <cell r="BE21">
            <v>44.542222222222215</v>
          </cell>
        </row>
        <row r="22">
          <cell r="A22">
            <v>4003</v>
          </cell>
          <cell r="B22" t="str">
            <v>City of Dublin Skin &amp; Cancer Hume St</v>
          </cell>
          <cell r="F22">
            <v>2799.2860000000001</v>
          </cell>
          <cell r="G22">
            <v>7.48</v>
          </cell>
          <cell r="I22">
            <v>2806.7660000000001</v>
          </cell>
          <cell r="J22">
            <v>239</v>
          </cell>
          <cell r="K22">
            <v>239</v>
          </cell>
          <cell r="L22">
            <v>0</v>
          </cell>
          <cell r="M22">
            <v>2562</v>
          </cell>
          <cell r="N22">
            <v>2650</v>
          </cell>
          <cell r="O22">
            <v>88</v>
          </cell>
          <cell r="P22">
            <v>3.4348165495706483E-2</v>
          </cell>
          <cell r="Q22">
            <v>213</v>
          </cell>
          <cell r="R22">
            <v>61</v>
          </cell>
          <cell r="S22">
            <v>-35</v>
          </cell>
          <cell r="T22">
            <v>239</v>
          </cell>
          <cell r="U22">
            <v>211</v>
          </cell>
          <cell r="V22">
            <v>86</v>
          </cell>
          <cell r="W22">
            <v>-58</v>
          </cell>
          <cell r="X22">
            <v>239</v>
          </cell>
          <cell r="Y22">
            <v>-2</v>
          </cell>
          <cell r="Z22">
            <v>25</v>
          </cell>
          <cell r="AA22">
            <v>-23</v>
          </cell>
          <cell r="AB22">
            <v>0</v>
          </cell>
          <cell r="AC22">
            <v>2276</v>
          </cell>
          <cell r="AD22">
            <v>676</v>
          </cell>
          <cell r="AE22">
            <v>-390</v>
          </cell>
          <cell r="AF22">
            <v>2562</v>
          </cell>
          <cell r="AG22">
            <v>2105.0745000000002</v>
          </cell>
          <cell r="AH22">
            <v>4003</v>
          </cell>
          <cell r="AI22">
            <v>2316</v>
          </cell>
          <cell r="AJ22">
            <v>755</v>
          </cell>
          <cell r="AK22">
            <v>-421</v>
          </cell>
          <cell r="AL22">
            <v>2650</v>
          </cell>
          <cell r="AM22">
            <v>40</v>
          </cell>
          <cell r="AN22">
            <v>79</v>
          </cell>
          <cell r="AO22">
            <v>-31</v>
          </cell>
          <cell r="AP22">
            <v>88</v>
          </cell>
          <cell r="AR22">
            <v>2063</v>
          </cell>
          <cell r="AS22">
            <v>615</v>
          </cell>
          <cell r="AT22">
            <v>-355</v>
          </cell>
          <cell r="AU22">
            <v>2323</v>
          </cell>
          <cell r="AV22">
            <v>2105</v>
          </cell>
          <cell r="AW22">
            <v>669</v>
          </cell>
          <cell r="AX22">
            <v>-363</v>
          </cell>
          <cell r="AY22">
            <v>2411</v>
          </cell>
          <cell r="AZ22">
            <v>88</v>
          </cell>
          <cell r="BB22">
            <v>2316</v>
          </cell>
          <cell r="BC22">
            <v>3088</v>
          </cell>
          <cell r="BD22">
            <v>28.821333333333332</v>
          </cell>
          <cell r="BE22">
            <v>4.1173333333333328</v>
          </cell>
        </row>
        <row r="23">
          <cell r="A23">
            <v>4002</v>
          </cell>
          <cell r="B23" t="str">
            <v>Cappagh Orthopedic</v>
          </cell>
          <cell r="F23">
            <v>21425.667000000001</v>
          </cell>
          <cell r="G23">
            <v>2250.4090000000001</v>
          </cell>
          <cell r="I23">
            <v>23676.076000000001</v>
          </cell>
          <cell r="J23">
            <v>3426</v>
          </cell>
          <cell r="K23">
            <v>2413</v>
          </cell>
          <cell r="L23">
            <v>-1013</v>
          </cell>
          <cell r="M23">
            <v>21856</v>
          </cell>
          <cell r="N23">
            <v>21809</v>
          </cell>
          <cell r="O23">
            <v>-47</v>
          </cell>
          <cell r="P23">
            <v>-2.1504392386530015E-3</v>
          </cell>
          <cell r="Q23">
            <v>2351</v>
          </cell>
          <cell r="R23">
            <v>1278</v>
          </cell>
          <cell r="S23">
            <v>-203</v>
          </cell>
          <cell r="T23">
            <v>3426</v>
          </cell>
          <cell r="U23">
            <v>1629</v>
          </cell>
          <cell r="V23">
            <v>1035</v>
          </cell>
          <cell r="W23">
            <v>-251</v>
          </cell>
          <cell r="X23">
            <v>2413</v>
          </cell>
          <cell r="Y23">
            <v>-722</v>
          </cell>
          <cell r="Z23">
            <v>-243</v>
          </cell>
          <cell r="AA23">
            <v>-48</v>
          </cell>
          <cell r="AB23">
            <v>-1013</v>
          </cell>
          <cell r="AC23">
            <v>15905</v>
          </cell>
          <cell r="AD23">
            <v>8493</v>
          </cell>
          <cell r="AE23">
            <v>-2542</v>
          </cell>
          <cell r="AF23">
            <v>21856</v>
          </cell>
          <cell r="AG23">
            <v>17757.057000000001</v>
          </cell>
          <cell r="AH23">
            <v>4002</v>
          </cell>
          <cell r="AI23">
            <v>15935</v>
          </cell>
          <cell r="AJ23">
            <v>8781</v>
          </cell>
          <cell r="AK23">
            <v>-2907</v>
          </cell>
          <cell r="AL23">
            <v>21809</v>
          </cell>
          <cell r="AM23">
            <v>30</v>
          </cell>
          <cell r="AN23">
            <v>288</v>
          </cell>
          <cell r="AO23">
            <v>-365</v>
          </cell>
          <cell r="AP23">
            <v>-47</v>
          </cell>
          <cell r="AR23">
            <v>13554</v>
          </cell>
          <cell r="AS23">
            <v>7215</v>
          </cell>
          <cell r="AT23">
            <v>-2339</v>
          </cell>
          <cell r="AU23">
            <v>18430</v>
          </cell>
          <cell r="AV23">
            <v>14306</v>
          </cell>
          <cell r="AW23">
            <v>7746</v>
          </cell>
          <cell r="AX23">
            <v>-2656</v>
          </cell>
          <cell r="AY23">
            <v>19396</v>
          </cell>
          <cell r="AZ23">
            <v>966</v>
          </cell>
          <cell r="BB23">
            <v>15935</v>
          </cell>
          <cell r="BC23">
            <v>21246.666666666668</v>
          </cell>
          <cell r="BD23">
            <v>198.30222222222221</v>
          </cell>
          <cell r="BE23">
            <v>28.328888888888891</v>
          </cell>
        </row>
        <row r="24">
          <cell r="A24">
            <v>4001</v>
          </cell>
          <cell r="B24" t="str">
            <v>Inc Orthopedic Clontarf</v>
          </cell>
          <cell r="F24">
            <v>4899.7070000000003</v>
          </cell>
          <cell r="G24">
            <v>4.0999999999999996</v>
          </cell>
          <cell r="I24">
            <v>4903.8070000000007</v>
          </cell>
          <cell r="J24">
            <v>403</v>
          </cell>
          <cell r="K24">
            <v>448</v>
          </cell>
          <cell r="L24">
            <v>45</v>
          </cell>
          <cell r="M24">
            <v>4240</v>
          </cell>
          <cell r="N24">
            <v>4263</v>
          </cell>
          <cell r="O24">
            <v>23</v>
          </cell>
          <cell r="P24">
            <v>5.4245283018867921E-3</v>
          </cell>
          <cell r="Q24">
            <v>398</v>
          </cell>
          <cell r="R24">
            <v>120</v>
          </cell>
          <cell r="S24">
            <v>-115</v>
          </cell>
          <cell r="T24">
            <v>403</v>
          </cell>
          <cell r="U24">
            <v>417</v>
          </cell>
          <cell r="V24">
            <v>171</v>
          </cell>
          <cell r="W24">
            <v>-140</v>
          </cell>
          <cell r="X24">
            <v>448</v>
          </cell>
          <cell r="Y24">
            <v>19</v>
          </cell>
          <cell r="Z24">
            <v>51</v>
          </cell>
          <cell r="AA24">
            <v>-25</v>
          </cell>
          <cell r="AB24">
            <v>45</v>
          </cell>
          <cell r="AC24">
            <v>4306</v>
          </cell>
          <cell r="AD24">
            <v>1306</v>
          </cell>
          <cell r="AE24">
            <v>-1372</v>
          </cell>
          <cell r="AF24">
            <v>4240</v>
          </cell>
          <cell r="AG24">
            <v>3677.8552500000005</v>
          </cell>
          <cell r="AH24">
            <v>4001</v>
          </cell>
          <cell r="AI24">
            <v>4461</v>
          </cell>
          <cell r="AJ24">
            <v>1415</v>
          </cell>
          <cell r="AK24">
            <v>-1613</v>
          </cell>
          <cell r="AL24">
            <v>4263</v>
          </cell>
          <cell r="AM24">
            <v>155</v>
          </cell>
          <cell r="AN24">
            <v>109</v>
          </cell>
          <cell r="AO24">
            <v>-241</v>
          </cell>
          <cell r="AP24">
            <v>23</v>
          </cell>
          <cell r="AR24">
            <v>3908</v>
          </cell>
          <cell r="AS24">
            <v>1186</v>
          </cell>
          <cell r="AT24">
            <v>-1257</v>
          </cell>
          <cell r="AU24">
            <v>3837</v>
          </cell>
          <cell r="AV24">
            <v>4044</v>
          </cell>
          <cell r="AW24">
            <v>1244</v>
          </cell>
          <cell r="AX24">
            <v>-1473</v>
          </cell>
          <cell r="AY24">
            <v>3815</v>
          </cell>
          <cell r="AZ24">
            <v>-22</v>
          </cell>
          <cell r="BB24">
            <v>4461</v>
          </cell>
          <cell r="BC24">
            <v>5948</v>
          </cell>
          <cell r="BD24">
            <v>55.514666666666663</v>
          </cell>
          <cell r="BE24">
            <v>7.9306666666666663</v>
          </cell>
        </row>
        <row r="25">
          <cell r="A25">
            <v>4000</v>
          </cell>
          <cell r="B25" t="str">
            <v>National Rehabilitation Hospital</v>
          </cell>
          <cell r="F25">
            <v>21551.476999999999</v>
          </cell>
          <cell r="G25">
            <v>8.5</v>
          </cell>
          <cell r="I25">
            <v>21559.976999999999</v>
          </cell>
          <cell r="J25">
            <v>2066</v>
          </cell>
          <cell r="K25">
            <v>2104</v>
          </cell>
          <cell r="L25">
            <v>38</v>
          </cell>
          <cell r="M25">
            <v>19392</v>
          </cell>
          <cell r="N25">
            <v>19507</v>
          </cell>
          <cell r="O25">
            <v>115</v>
          </cell>
          <cell r="P25">
            <v>5.9302805280528051E-3</v>
          </cell>
          <cell r="Q25">
            <v>1812</v>
          </cell>
          <cell r="R25">
            <v>415</v>
          </cell>
          <cell r="S25">
            <v>-161</v>
          </cell>
          <cell r="T25">
            <v>2066</v>
          </cell>
          <cell r="U25">
            <v>1856</v>
          </cell>
          <cell r="V25">
            <v>486</v>
          </cell>
          <cell r="W25">
            <v>-238</v>
          </cell>
          <cell r="X25">
            <v>2104</v>
          </cell>
          <cell r="Y25">
            <v>44</v>
          </cell>
          <cell r="Z25">
            <v>71</v>
          </cell>
          <cell r="AA25">
            <v>-77</v>
          </cell>
          <cell r="AB25">
            <v>38</v>
          </cell>
          <cell r="AC25">
            <v>16965</v>
          </cell>
          <cell r="AD25">
            <v>4898</v>
          </cell>
          <cell r="AE25">
            <v>-2471</v>
          </cell>
          <cell r="AF25">
            <v>19392</v>
          </cell>
          <cell r="AG25">
            <v>16169.982750000001</v>
          </cell>
          <cell r="AH25">
            <v>4000</v>
          </cell>
          <cell r="AI25">
            <v>17032</v>
          </cell>
          <cell r="AJ25">
            <v>5080</v>
          </cell>
          <cell r="AK25">
            <v>-2605</v>
          </cell>
          <cell r="AL25">
            <v>19507</v>
          </cell>
          <cell r="AM25">
            <v>67</v>
          </cell>
          <cell r="AN25">
            <v>182</v>
          </cell>
          <cell r="AO25">
            <v>-134</v>
          </cell>
          <cell r="AP25">
            <v>115</v>
          </cell>
          <cell r="AR25">
            <v>15153</v>
          </cell>
          <cell r="AS25">
            <v>4483</v>
          </cell>
          <cell r="AT25">
            <v>-2310</v>
          </cell>
          <cell r="AU25">
            <v>17326</v>
          </cell>
          <cell r="AV25">
            <v>15176</v>
          </cell>
          <cell r="AW25">
            <v>4594</v>
          </cell>
          <cell r="AX25">
            <v>-2367</v>
          </cell>
          <cell r="AY25">
            <v>17403</v>
          </cell>
          <cell r="AZ25">
            <v>77</v>
          </cell>
          <cell r="BB25">
            <v>17032</v>
          </cell>
          <cell r="BC25">
            <v>22709.333333333332</v>
          </cell>
          <cell r="BD25">
            <v>211.95377777777773</v>
          </cell>
          <cell r="BE25">
            <v>30.27911111111111</v>
          </cell>
        </row>
        <row r="26">
          <cell r="A26">
            <v>5007</v>
          </cell>
          <cell r="B26" t="str">
            <v>Our Lady's Hospice</v>
          </cell>
          <cell r="F26">
            <v>21902.223999999998</v>
          </cell>
          <cell r="G26">
            <v>59.02</v>
          </cell>
          <cell r="I26">
            <v>21961.243999999999</v>
          </cell>
          <cell r="J26">
            <v>1670.1403333333319</v>
          </cell>
          <cell r="K26">
            <v>1856.2000000000012</v>
          </cell>
          <cell r="L26">
            <v>186.05966666666927</v>
          </cell>
          <cell r="M26">
            <v>20131.140333333333</v>
          </cell>
          <cell r="N26">
            <v>20418.2</v>
          </cell>
          <cell r="O26">
            <v>287.05966666666791</v>
          </cell>
          <cell r="P26">
            <v>1.4259483661308137E-2</v>
          </cell>
          <cell r="Q26">
            <v>1563.4724344000279</v>
          </cell>
          <cell r="R26">
            <v>607.00266851632296</v>
          </cell>
          <cell r="S26">
            <v>-500.3347695830189</v>
          </cell>
          <cell r="T26">
            <v>1670.1403333333319</v>
          </cell>
          <cell r="U26">
            <v>1634.2000000000007</v>
          </cell>
          <cell r="V26">
            <v>561.90000000000055</v>
          </cell>
          <cell r="W26">
            <v>-339.90000000000009</v>
          </cell>
          <cell r="X26">
            <v>1856.2000000000012</v>
          </cell>
          <cell r="Y26">
            <v>70.727565599972877</v>
          </cell>
          <cell r="Z26">
            <v>-45.10266851632241</v>
          </cell>
          <cell r="AA26">
            <v>160.43476958301881</v>
          </cell>
          <cell r="AB26">
            <v>186.05966666666927</v>
          </cell>
          <cell r="AC26">
            <v>17723.472434400028</v>
          </cell>
          <cell r="AD26">
            <v>6094.002668516323</v>
          </cell>
          <cell r="AE26">
            <v>-3686.3347695830189</v>
          </cell>
          <cell r="AF26">
            <v>20131.140333333333</v>
          </cell>
          <cell r="AG26">
            <v>16470.933000000001</v>
          </cell>
          <cell r="AH26">
            <v>5007</v>
          </cell>
          <cell r="AI26">
            <v>17976.2</v>
          </cell>
          <cell r="AJ26">
            <v>6180.9000000000005</v>
          </cell>
          <cell r="AK26">
            <v>-3738.9</v>
          </cell>
          <cell r="AL26">
            <v>20418.2</v>
          </cell>
          <cell r="AM26">
            <v>252.72756559997288</v>
          </cell>
          <cell r="AN26">
            <v>86.89733148367759</v>
          </cell>
          <cell r="AO26">
            <v>-52.565230416981194</v>
          </cell>
          <cell r="AP26">
            <v>287.05966666666927</v>
          </cell>
          <cell r="AR26">
            <v>16160</v>
          </cell>
          <cell r="AS26">
            <v>5487</v>
          </cell>
          <cell r="AT26">
            <v>-3186</v>
          </cell>
          <cell r="AU26">
            <v>18461</v>
          </cell>
          <cell r="AV26">
            <v>16342</v>
          </cell>
          <cell r="AW26">
            <v>5619</v>
          </cell>
          <cell r="AX26">
            <v>-3399</v>
          </cell>
          <cell r="AY26">
            <v>18562</v>
          </cell>
          <cell r="AZ26">
            <v>101</v>
          </cell>
          <cell r="BB26">
            <v>17976.2</v>
          </cell>
          <cell r="BC26">
            <v>23968.266666666666</v>
          </cell>
          <cell r="BD26">
            <v>223.70382222222219</v>
          </cell>
          <cell r="BE26">
            <v>31.957688888888889</v>
          </cell>
        </row>
        <row r="27">
          <cell r="A27">
            <v>5004</v>
          </cell>
          <cell r="B27" t="str">
            <v>Royal Hospital Donnybrook</v>
          </cell>
          <cell r="F27">
            <v>16302.785</v>
          </cell>
          <cell r="G27">
            <v>3.7</v>
          </cell>
          <cell r="I27">
            <v>16306.485000000001</v>
          </cell>
          <cell r="J27">
            <v>1360</v>
          </cell>
          <cell r="K27">
            <v>1391</v>
          </cell>
          <cell r="L27">
            <v>31</v>
          </cell>
          <cell r="M27">
            <v>14865</v>
          </cell>
          <cell r="N27">
            <v>14838</v>
          </cell>
          <cell r="O27">
            <v>-27</v>
          </cell>
          <cell r="P27">
            <v>-1.8163471241170535E-3</v>
          </cell>
          <cell r="Q27">
            <v>1147</v>
          </cell>
          <cell r="R27">
            <v>363</v>
          </cell>
          <cell r="S27">
            <v>-150</v>
          </cell>
          <cell r="T27">
            <v>1360</v>
          </cell>
          <cell r="U27">
            <v>1153</v>
          </cell>
          <cell r="V27">
            <v>442</v>
          </cell>
          <cell r="W27">
            <v>-204</v>
          </cell>
          <cell r="X27">
            <v>1391</v>
          </cell>
          <cell r="Y27">
            <v>6</v>
          </cell>
          <cell r="Z27">
            <v>79</v>
          </cell>
          <cell r="AA27">
            <v>-54</v>
          </cell>
          <cell r="AB27">
            <v>31</v>
          </cell>
          <cell r="AC27">
            <v>12631</v>
          </cell>
          <cell r="AD27">
            <v>3895</v>
          </cell>
          <cell r="AE27">
            <v>-1661</v>
          </cell>
          <cell r="AF27">
            <v>14865</v>
          </cell>
          <cell r="AG27">
            <v>12229.863749999999</v>
          </cell>
          <cell r="AH27">
            <v>5004</v>
          </cell>
          <cell r="AI27">
            <v>12643</v>
          </cell>
          <cell r="AJ27">
            <v>4018</v>
          </cell>
          <cell r="AK27">
            <v>-1823</v>
          </cell>
          <cell r="AL27">
            <v>14838</v>
          </cell>
          <cell r="AM27">
            <v>12</v>
          </cell>
          <cell r="AN27">
            <v>123</v>
          </cell>
          <cell r="AO27">
            <v>-162</v>
          </cell>
          <cell r="AP27">
            <v>-27</v>
          </cell>
          <cell r="AR27">
            <v>11484</v>
          </cell>
          <cell r="AS27">
            <v>3532</v>
          </cell>
          <cell r="AT27">
            <v>-1511</v>
          </cell>
          <cell r="AU27">
            <v>13505</v>
          </cell>
          <cell r="AV27">
            <v>11490</v>
          </cell>
          <cell r="AW27">
            <v>3576</v>
          </cell>
          <cell r="AX27">
            <v>-1619</v>
          </cell>
          <cell r="AY27">
            <v>13447</v>
          </cell>
          <cell r="AZ27">
            <v>-58</v>
          </cell>
          <cell r="BB27">
            <v>12643</v>
          </cell>
          <cell r="BC27">
            <v>16857.333333333336</v>
          </cell>
          <cell r="BD27">
            <v>157.3351111111111</v>
          </cell>
          <cell r="BE27">
            <v>22.476444444444446</v>
          </cell>
        </row>
        <row r="28">
          <cell r="A28">
            <v>4004</v>
          </cell>
          <cell r="B28" t="str">
            <v>Dublin Dental</v>
          </cell>
          <cell r="F28">
            <v>5903.4080000000004</v>
          </cell>
          <cell r="G28">
            <v>0</v>
          </cell>
          <cell r="I28">
            <v>5903.4080000000004</v>
          </cell>
          <cell r="J28">
            <v>494</v>
          </cell>
          <cell r="K28">
            <v>530</v>
          </cell>
          <cell r="L28">
            <v>36</v>
          </cell>
          <cell r="M28">
            <v>5566</v>
          </cell>
          <cell r="N28">
            <v>4989</v>
          </cell>
          <cell r="O28">
            <v>-577</v>
          </cell>
          <cell r="P28">
            <v>-0.10366510959396334</v>
          </cell>
          <cell r="Q28">
            <v>388</v>
          </cell>
          <cell r="R28">
            <v>192</v>
          </cell>
          <cell r="S28">
            <v>-86</v>
          </cell>
          <cell r="T28">
            <v>494</v>
          </cell>
          <cell r="U28">
            <v>383</v>
          </cell>
          <cell r="V28">
            <v>213</v>
          </cell>
          <cell r="W28">
            <v>-66</v>
          </cell>
          <cell r="X28">
            <v>530</v>
          </cell>
          <cell r="Y28">
            <v>-5</v>
          </cell>
          <cell r="Z28">
            <v>21</v>
          </cell>
          <cell r="AA28">
            <v>20</v>
          </cell>
          <cell r="AB28">
            <v>36</v>
          </cell>
          <cell r="AC28">
            <v>4246</v>
          </cell>
          <cell r="AD28">
            <v>2186</v>
          </cell>
          <cell r="AE28">
            <v>-866</v>
          </cell>
          <cell r="AF28">
            <v>5566</v>
          </cell>
          <cell r="AG28">
            <v>4427.5560000000005</v>
          </cell>
          <cell r="AH28">
            <v>4004</v>
          </cell>
          <cell r="AI28">
            <v>3889</v>
          </cell>
          <cell r="AJ28">
            <v>1903</v>
          </cell>
          <cell r="AK28">
            <v>-803</v>
          </cell>
          <cell r="AL28">
            <v>4989</v>
          </cell>
          <cell r="AM28">
            <v>-357</v>
          </cell>
          <cell r="AN28">
            <v>-283</v>
          </cell>
          <cell r="AO28">
            <v>63</v>
          </cell>
          <cell r="AP28">
            <v>-577</v>
          </cell>
          <cell r="AR28">
            <v>3858</v>
          </cell>
          <cell r="AS28">
            <v>1994</v>
          </cell>
          <cell r="AT28">
            <v>-780</v>
          </cell>
          <cell r="AU28">
            <v>5072</v>
          </cell>
          <cell r="AV28">
            <v>3506</v>
          </cell>
          <cell r="AW28">
            <v>1690</v>
          </cell>
          <cell r="AX28">
            <v>-737</v>
          </cell>
          <cell r="AY28">
            <v>4459</v>
          </cell>
          <cell r="AZ28">
            <v>-613</v>
          </cell>
          <cell r="BB28">
            <v>3889</v>
          </cell>
          <cell r="BC28">
            <v>5185.333333333333</v>
          </cell>
          <cell r="BD28">
            <v>48.396444444444434</v>
          </cell>
          <cell r="BE28">
            <v>6.9137777777777769</v>
          </cell>
        </row>
        <row r="29">
          <cell r="A29">
            <v>6008</v>
          </cell>
          <cell r="B29" t="str">
            <v>Central Remedial Clinic</v>
          </cell>
          <cell r="F29">
            <v>12503.424999999999</v>
          </cell>
          <cell r="G29">
            <v>0</v>
          </cell>
          <cell r="I29">
            <v>12503.424999999999</v>
          </cell>
          <cell r="J29">
            <v>1120.4729166666662</v>
          </cell>
          <cell r="K29">
            <v>1024.1000000000017</v>
          </cell>
          <cell r="L29">
            <v>-96.372916666664423</v>
          </cell>
          <cell r="M29">
            <v>11461.472916666666</v>
          </cell>
          <cell r="N29">
            <v>11265.100000000002</v>
          </cell>
          <cell r="O29">
            <v>-196.37291666666351</v>
          </cell>
          <cell r="P29">
            <v>-1.7133305474299768E-2</v>
          </cell>
          <cell r="Q29">
            <v>987.08830782312907</v>
          </cell>
          <cell r="R29">
            <v>362.33375850340099</v>
          </cell>
          <cell r="S29">
            <v>-228.94914965986391</v>
          </cell>
          <cell r="T29">
            <v>1120.4729166666662</v>
          </cell>
          <cell r="U29">
            <v>871.90000000000146</v>
          </cell>
          <cell r="V29">
            <v>299.00000000000045</v>
          </cell>
          <cell r="W29">
            <v>-146.80000000000018</v>
          </cell>
          <cell r="X29">
            <v>1024.1000000000017</v>
          </cell>
          <cell r="Y29">
            <v>-115.18830782312762</v>
          </cell>
          <cell r="Z29">
            <v>-63.333758503400531</v>
          </cell>
          <cell r="AA29">
            <v>82.149149659863724</v>
          </cell>
          <cell r="AB29">
            <v>-96.372916666664423</v>
          </cell>
          <cell r="AC29">
            <v>9758.0883078231291</v>
          </cell>
          <cell r="AD29">
            <v>3346.333758503401</v>
          </cell>
          <cell r="AE29">
            <v>-1642.9491496598639</v>
          </cell>
          <cell r="AF29">
            <v>11461.472916666666</v>
          </cell>
          <cell r="AG29">
            <v>9377.5687500000004</v>
          </cell>
          <cell r="AH29">
            <v>6008</v>
          </cell>
          <cell r="AI29">
            <v>9590.9000000000015</v>
          </cell>
          <cell r="AJ29">
            <v>3289.0000000000005</v>
          </cell>
          <cell r="AK29">
            <v>-1614.8000000000002</v>
          </cell>
          <cell r="AL29">
            <v>11265.100000000002</v>
          </cell>
          <cell r="AM29">
            <v>-167.18830782312762</v>
          </cell>
          <cell r="AN29">
            <v>-57.333758503400531</v>
          </cell>
          <cell r="AO29">
            <v>28.149149659863724</v>
          </cell>
          <cell r="AP29">
            <v>-196.37291666666442</v>
          </cell>
          <cell r="AR29">
            <v>8771</v>
          </cell>
          <cell r="AS29">
            <v>2984</v>
          </cell>
          <cell r="AT29">
            <v>-1414</v>
          </cell>
          <cell r="AU29">
            <v>10341</v>
          </cell>
          <cell r="AV29">
            <v>8719</v>
          </cell>
          <cell r="AW29">
            <v>2990</v>
          </cell>
          <cell r="AX29">
            <v>-1468</v>
          </cell>
          <cell r="AY29">
            <v>10241</v>
          </cell>
          <cell r="AZ29">
            <v>-100</v>
          </cell>
          <cell r="BB29">
            <v>9590.9000000000015</v>
          </cell>
          <cell r="BC29">
            <v>12787.866666666669</v>
          </cell>
          <cell r="BD29">
            <v>119.35342222222222</v>
          </cell>
          <cell r="BE29">
            <v>17.050488888888889</v>
          </cell>
        </row>
        <row r="30">
          <cell r="A30">
            <v>4005</v>
          </cell>
          <cell r="B30" t="str">
            <v>Leopardstown Park</v>
          </cell>
          <cell r="F30">
            <v>9347.8140000000003</v>
          </cell>
          <cell r="G30">
            <v>0</v>
          </cell>
          <cell r="I30">
            <v>9347.8140000000003</v>
          </cell>
          <cell r="J30">
            <v>782</v>
          </cell>
          <cell r="K30">
            <v>1016</v>
          </cell>
          <cell r="L30">
            <v>234</v>
          </cell>
          <cell r="M30">
            <v>8480</v>
          </cell>
          <cell r="N30">
            <v>8443</v>
          </cell>
          <cell r="O30">
            <v>-37</v>
          </cell>
          <cell r="P30">
            <v>-4.3632075471698112E-3</v>
          </cell>
          <cell r="Q30">
            <v>813</v>
          </cell>
          <cell r="R30">
            <v>214</v>
          </cell>
          <cell r="S30">
            <v>-245</v>
          </cell>
          <cell r="T30">
            <v>782</v>
          </cell>
          <cell r="U30">
            <v>902</v>
          </cell>
          <cell r="V30">
            <v>384</v>
          </cell>
          <cell r="W30">
            <v>-270</v>
          </cell>
          <cell r="X30">
            <v>1016</v>
          </cell>
          <cell r="Y30">
            <v>89</v>
          </cell>
          <cell r="Z30">
            <v>170</v>
          </cell>
          <cell r="AA30">
            <v>-25</v>
          </cell>
          <cell r="AB30">
            <v>234</v>
          </cell>
          <cell r="AC30">
            <v>8939</v>
          </cell>
          <cell r="AD30">
            <v>2357</v>
          </cell>
          <cell r="AE30">
            <v>-2816</v>
          </cell>
          <cell r="AF30">
            <v>8480</v>
          </cell>
          <cell r="AG30">
            <v>7010.8604999999998</v>
          </cell>
          <cell r="AH30">
            <v>4005</v>
          </cell>
          <cell r="AI30">
            <v>9041</v>
          </cell>
          <cell r="AJ30">
            <v>2455</v>
          </cell>
          <cell r="AK30">
            <v>-3053</v>
          </cell>
          <cell r="AL30">
            <v>8443</v>
          </cell>
          <cell r="AM30">
            <v>102</v>
          </cell>
          <cell r="AN30">
            <v>98</v>
          </cell>
          <cell r="AO30">
            <v>-237</v>
          </cell>
          <cell r="AP30">
            <v>-37</v>
          </cell>
          <cell r="AR30">
            <v>8126</v>
          </cell>
          <cell r="AS30">
            <v>2143</v>
          </cell>
          <cell r="AT30">
            <v>-2571</v>
          </cell>
          <cell r="AU30">
            <v>7698</v>
          </cell>
          <cell r="AV30">
            <v>8139</v>
          </cell>
          <cell r="AW30">
            <v>2071</v>
          </cell>
          <cell r="AX30">
            <v>-2783</v>
          </cell>
          <cell r="AY30">
            <v>7427</v>
          </cell>
          <cell r="AZ30">
            <v>-271</v>
          </cell>
          <cell r="BB30">
            <v>9041</v>
          </cell>
          <cell r="BC30">
            <v>12054.666666666666</v>
          </cell>
          <cell r="BD30">
            <v>112.51022222222221</v>
          </cell>
          <cell r="BE30">
            <v>16.072888888888887</v>
          </cell>
        </row>
        <row r="31">
          <cell r="A31">
            <v>5005</v>
          </cell>
          <cell r="B31" t="str">
            <v>Drug Treatment Centre</v>
          </cell>
          <cell r="F31">
            <v>7844.884</v>
          </cell>
          <cell r="G31">
            <v>18</v>
          </cell>
          <cell r="I31">
            <v>7862.884</v>
          </cell>
          <cell r="J31">
            <v>720</v>
          </cell>
          <cell r="K31">
            <v>731</v>
          </cell>
          <cell r="L31">
            <v>11</v>
          </cell>
          <cell r="M31">
            <v>7171</v>
          </cell>
          <cell r="N31">
            <v>7256</v>
          </cell>
          <cell r="O31">
            <v>85</v>
          </cell>
          <cell r="P31">
            <v>1.1853298005856924E-2</v>
          </cell>
          <cell r="Q31">
            <v>515</v>
          </cell>
          <cell r="R31">
            <v>224</v>
          </cell>
          <cell r="S31">
            <v>-19</v>
          </cell>
          <cell r="T31">
            <v>720</v>
          </cell>
          <cell r="U31">
            <v>507</v>
          </cell>
          <cell r="V31">
            <v>243</v>
          </cell>
          <cell r="W31">
            <v>-19</v>
          </cell>
          <cell r="X31">
            <v>731</v>
          </cell>
          <cell r="Y31">
            <v>-8</v>
          </cell>
          <cell r="Z31">
            <v>19</v>
          </cell>
          <cell r="AA31">
            <v>0</v>
          </cell>
          <cell r="AB31">
            <v>11</v>
          </cell>
          <cell r="AC31">
            <v>5218</v>
          </cell>
          <cell r="AD31">
            <v>2163</v>
          </cell>
          <cell r="AE31">
            <v>-210</v>
          </cell>
          <cell r="AF31">
            <v>7171</v>
          </cell>
          <cell r="AG31">
            <v>5897.1630000000005</v>
          </cell>
          <cell r="AH31">
            <v>5005</v>
          </cell>
          <cell r="AI31">
            <v>5082</v>
          </cell>
          <cell r="AJ31">
            <v>2308</v>
          </cell>
          <cell r="AK31">
            <v>-134</v>
          </cell>
          <cell r="AL31">
            <v>7256</v>
          </cell>
          <cell r="AM31">
            <v>-136</v>
          </cell>
          <cell r="AN31">
            <v>145</v>
          </cell>
          <cell r="AO31">
            <v>76</v>
          </cell>
          <cell r="AP31">
            <v>85</v>
          </cell>
          <cell r="AR31">
            <v>4703</v>
          </cell>
          <cell r="AS31">
            <v>1939</v>
          </cell>
          <cell r="AT31">
            <v>-191</v>
          </cell>
          <cell r="AU31">
            <v>6451</v>
          </cell>
          <cell r="AV31">
            <v>4575</v>
          </cell>
          <cell r="AW31">
            <v>2065</v>
          </cell>
          <cell r="AX31">
            <v>-115</v>
          </cell>
          <cell r="AY31">
            <v>6525</v>
          </cell>
          <cell r="AZ31">
            <v>74</v>
          </cell>
          <cell r="BB31">
            <v>5082</v>
          </cell>
          <cell r="BC31">
            <v>6776</v>
          </cell>
          <cell r="BD31">
            <v>63.242666666666658</v>
          </cell>
          <cell r="BE31">
            <v>9.0346666666666664</v>
          </cell>
        </row>
        <row r="32">
          <cell r="A32">
            <v>6007</v>
          </cell>
          <cell r="B32" t="str">
            <v>St. Mary's Baldoyle</v>
          </cell>
          <cell r="F32">
            <v>5394.4170000000004</v>
          </cell>
          <cell r="G32">
            <v>0</v>
          </cell>
          <cell r="I32">
            <v>5394.4170000000004</v>
          </cell>
          <cell r="J32">
            <v>464</v>
          </cell>
          <cell r="K32">
            <v>463</v>
          </cell>
          <cell r="L32">
            <v>-1</v>
          </cell>
          <cell r="M32">
            <v>4835</v>
          </cell>
          <cell r="N32">
            <v>4833</v>
          </cell>
          <cell r="O32">
            <v>-2</v>
          </cell>
          <cell r="P32">
            <v>-4.1365046535677351E-4</v>
          </cell>
          <cell r="Q32">
            <v>361</v>
          </cell>
          <cell r="R32">
            <v>135</v>
          </cell>
          <cell r="S32">
            <v>-32</v>
          </cell>
          <cell r="T32">
            <v>464</v>
          </cell>
          <cell r="U32">
            <v>317</v>
          </cell>
          <cell r="V32">
            <v>177</v>
          </cell>
          <cell r="W32">
            <v>-31</v>
          </cell>
          <cell r="X32">
            <v>463</v>
          </cell>
          <cell r="Y32">
            <v>-44</v>
          </cell>
          <cell r="Z32">
            <v>42</v>
          </cell>
          <cell r="AA32">
            <v>1</v>
          </cell>
          <cell r="AB32">
            <v>-1</v>
          </cell>
          <cell r="AC32">
            <v>4068</v>
          </cell>
          <cell r="AD32">
            <v>1083</v>
          </cell>
          <cell r="AE32">
            <v>-316</v>
          </cell>
          <cell r="AF32">
            <v>4835</v>
          </cell>
          <cell r="AG32">
            <v>4045.8127500000005</v>
          </cell>
          <cell r="AH32">
            <v>6007</v>
          </cell>
          <cell r="AI32">
            <v>3749</v>
          </cell>
          <cell r="AJ32">
            <v>1520</v>
          </cell>
          <cell r="AK32">
            <v>-436</v>
          </cell>
          <cell r="AL32">
            <v>4833</v>
          </cell>
          <cell r="AM32">
            <v>-319</v>
          </cell>
          <cell r="AN32">
            <v>437</v>
          </cell>
          <cell r="AO32">
            <v>-120</v>
          </cell>
          <cell r="AP32">
            <v>-2</v>
          </cell>
          <cell r="AR32">
            <v>3707</v>
          </cell>
          <cell r="AS32">
            <v>948</v>
          </cell>
          <cell r="AT32">
            <v>-284</v>
          </cell>
          <cell r="AU32">
            <v>4371</v>
          </cell>
          <cell r="AV32">
            <v>3432</v>
          </cell>
          <cell r="AW32">
            <v>1343</v>
          </cell>
          <cell r="AX32">
            <v>-405</v>
          </cell>
          <cell r="AY32">
            <v>4370</v>
          </cell>
          <cell r="AZ32">
            <v>-1</v>
          </cell>
          <cell r="BB32">
            <v>3749</v>
          </cell>
          <cell r="BC32">
            <v>4998.6666666666661</v>
          </cell>
          <cell r="BD32">
            <v>46.654222222222209</v>
          </cell>
          <cell r="BE32">
            <v>6.6648888888888882</v>
          </cell>
        </row>
        <row r="33">
          <cell r="A33">
            <v>5001</v>
          </cell>
          <cell r="B33" t="str">
            <v>St. Vincent's Fairview</v>
          </cell>
          <cell r="F33">
            <v>10997.5</v>
          </cell>
          <cell r="G33">
            <v>288.13600000000002</v>
          </cell>
          <cell r="I33">
            <v>11285.636</v>
          </cell>
          <cell r="J33">
            <v>994</v>
          </cell>
          <cell r="K33">
            <v>988</v>
          </cell>
          <cell r="L33">
            <v>-6</v>
          </cell>
          <cell r="M33">
            <v>10060</v>
          </cell>
          <cell r="N33">
            <v>10044</v>
          </cell>
          <cell r="O33">
            <v>-16</v>
          </cell>
          <cell r="P33">
            <v>-1.5904572564612327E-3</v>
          </cell>
          <cell r="Q33">
            <v>760</v>
          </cell>
          <cell r="R33">
            <v>360</v>
          </cell>
          <cell r="S33">
            <v>-126</v>
          </cell>
          <cell r="T33">
            <v>994</v>
          </cell>
          <cell r="U33">
            <v>767</v>
          </cell>
          <cell r="V33">
            <v>338</v>
          </cell>
          <cell r="W33">
            <v>-117</v>
          </cell>
          <cell r="X33">
            <v>988</v>
          </cell>
          <cell r="Y33">
            <v>7</v>
          </cell>
          <cell r="Z33">
            <v>-22</v>
          </cell>
          <cell r="AA33">
            <v>9</v>
          </cell>
          <cell r="AB33">
            <v>-6</v>
          </cell>
          <cell r="AC33">
            <v>8392</v>
          </cell>
          <cell r="AD33">
            <v>3089</v>
          </cell>
          <cell r="AE33">
            <v>-1421</v>
          </cell>
          <cell r="AF33">
            <v>10060</v>
          </cell>
          <cell r="AG33">
            <v>8464.2270000000008</v>
          </cell>
          <cell r="AH33">
            <v>5001</v>
          </cell>
          <cell r="AI33">
            <v>8359</v>
          </cell>
          <cell r="AJ33">
            <v>3102</v>
          </cell>
          <cell r="AK33">
            <v>-1417</v>
          </cell>
          <cell r="AL33">
            <v>10044</v>
          </cell>
          <cell r="AM33">
            <v>-33</v>
          </cell>
          <cell r="AN33">
            <v>13</v>
          </cell>
          <cell r="AO33">
            <v>4</v>
          </cell>
          <cell r="AP33">
            <v>-16</v>
          </cell>
          <cell r="AQ33">
            <v>-246.86364285714353</v>
          </cell>
          <cell r="AR33">
            <v>7632</v>
          </cell>
          <cell r="AS33">
            <v>2729</v>
          </cell>
          <cell r="AT33">
            <v>-1295</v>
          </cell>
          <cell r="AU33">
            <v>9066</v>
          </cell>
          <cell r="AV33">
            <v>7592</v>
          </cell>
          <cell r="AW33">
            <v>2764</v>
          </cell>
          <cell r="AX33">
            <v>-1300</v>
          </cell>
          <cell r="AY33">
            <v>9056</v>
          </cell>
          <cell r="AZ33">
            <v>-10</v>
          </cell>
          <cell r="BB33">
            <v>8359</v>
          </cell>
          <cell r="BC33">
            <v>11145.333333333334</v>
          </cell>
          <cell r="BD33">
            <v>104.02311111111111</v>
          </cell>
          <cell r="BE33">
            <v>14.860444444444445</v>
          </cell>
        </row>
        <row r="34">
          <cell r="B34" t="str">
            <v>Adjustment</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36.110442286815633</v>
          </cell>
          <cell r="AD34">
            <v>1994.6398028235089</v>
          </cell>
          <cell r="AE34">
            <v>-1305.7502451103244</v>
          </cell>
          <cell r="AF34">
            <v>725.00000000000023</v>
          </cell>
          <cell r="AG34">
            <v>0</v>
          </cell>
          <cell r="AI34">
            <v>0</v>
          </cell>
          <cell r="AJ34">
            <v>0</v>
          </cell>
          <cell r="AK34">
            <v>0</v>
          </cell>
          <cell r="AL34">
            <v>0</v>
          </cell>
          <cell r="AM34">
            <v>-36.110442286815633</v>
          </cell>
          <cell r="AN34">
            <v>-1994.6398028235089</v>
          </cell>
          <cell r="AO34">
            <v>1305.7502451103244</v>
          </cell>
          <cell r="AP34">
            <v>-725.00000000000023</v>
          </cell>
          <cell r="AR34">
            <v>0</v>
          </cell>
          <cell r="AS34">
            <v>0</v>
          </cell>
          <cell r="AT34">
            <v>0</v>
          </cell>
          <cell r="AU34">
            <v>0</v>
          </cell>
          <cell r="AV34">
            <v>0</v>
          </cell>
          <cell r="AW34">
            <v>0</v>
          </cell>
          <cell r="AX34">
            <v>0</v>
          </cell>
          <cell r="AY34">
            <v>0</v>
          </cell>
          <cell r="AZ34">
            <v>0</v>
          </cell>
          <cell r="BB34">
            <v>0</v>
          </cell>
          <cell r="BC34">
            <v>0</v>
          </cell>
          <cell r="BD34">
            <v>0</v>
          </cell>
          <cell r="BE34">
            <v>0</v>
          </cell>
        </row>
        <row r="35">
          <cell r="B35" t="str">
            <v>Total - Non Acutes</v>
          </cell>
          <cell r="F35">
            <v>171642.14600000001</v>
          </cell>
          <cell r="G35">
            <v>2646.8329999999996</v>
          </cell>
          <cell r="I35">
            <v>174288.97899999999</v>
          </cell>
          <cell r="J35">
            <v>16441.613249999999</v>
          </cell>
          <cell r="K35">
            <v>15715.300000000003</v>
          </cell>
          <cell r="L35">
            <v>-726.31324999999515</v>
          </cell>
          <cell r="M35">
            <v>158870.61324999999</v>
          </cell>
          <cell r="N35">
            <v>159624.29999999999</v>
          </cell>
          <cell r="O35">
            <v>753.68675000000439</v>
          </cell>
          <cell r="P35">
            <v>-2.1866758937360994E-2</v>
          </cell>
          <cell r="Q35">
            <v>13591.560742223157</v>
          </cell>
          <cell r="R35">
            <v>5182.3364270197235</v>
          </cell>
          <cell r="S35">
            <v>-2332.2839192428828</v>
          </cell>
          <cell r="T35">
            <v>16441.613249999999</v>
          </cell>
          <cell r="U35">
            <v>12930.100000000002</v>
          </cell>
          <cell r="V35">
            <v>5109.9000000000015</v>
          </cell>
          <cell r="W35">
            <v>-2324.7000000000003</v>
          </cell>
          <cell r="X35">
            <v>15715.300000000003</v>
          </cell>
          <cell r="Y35">
            <v>-661.46074222315474</v>
          </cell>
          <cell r="Z35">
            <v>-72.436427019722942</v>
          </cell>
          <cell r="AA35">
            <v>7.5839192428825299</v>
          </cell>
          <cell r="AB35">
            <v>-726.31324999999515</v>
          </cell>
          <cell r="AC35">
            <v>135127.67118450999</v>
          </cell>
          <cell r="AD35">
            <v>50144.976229843232</v>
          </cell>
          <cell r="AE35">
            <v>-25677.034164353208</v>
          </cell>
          <cell r="AF35">
            <v>159595.61324999999</v>
          </cell>
          <cell r="AG35">
            <v>130716.73425000001</v>
          </cell>
          <cell r="AI35">
            <v>135129.1</v>
          </cell>
          <cell r="AJ35">
            <v>50223.9</v>
          </cell>
          <cell r="AK35">
            <v>-25728.7</v>
          </cell>
          <cell r="AL35">
            <v>159624.29999999999</v>
          </cell>
          <cell r="AM35">
            <v>1.4288154900296277</v>
          </cell>
          <cell r="AN35">
            <v>78.923770156768114</v>
          </cell>
          <cell r="AO35">
            <v>-51.665835646793084</v>
          </cell>
          <cell r="AP35">
            <v>28.686750000004622</v>
          </cell>
          <cell r="AR35">
            <v>121500</v>
          </cell>
          <cell r="AS35">
            <v>42968</v>
          </cell>
          <cell r="AT35">
            <v>-22039</v>
          </cell>
          <cell r="AU35">
            <v>142429</v>
          </cell>
          <cell r="AV35">
            <v>122199</v>
          </cell>
          <cell r="AW35">
            <v>45114</v>
          </cell>
          <cell r="AX35">
            <v>-23404</v>
          </cell>
          <cell r="AY35">
            <v>143909</v>
          </cell>
          <cell r="AZ35">
            <v>1480</v>
          </cell>
          <cell r="BB35">
            <v>135129.1</v>
          </cell>
          <cell r="BC35">
            <v>180172.13333333333</v>
          </cell>
          <cell r="BD35">
            <v>1681.6065777777776</v>
          </cell>
          <cell r="BE35">
            <v>240.22951111111109</v>
          </cell>
        </row>
        <row r="36">
          <cell r="AC36">
            <v>4.9807506602504319E-2</v>
          </cell>
          <cell r="AD36">
            <v>2.7512273142393227</v>
          </cell>
          <cell r="AE36">
            <v>-1.8010348208418268</v>
          </cell>
          <cell r="AR36">
            <v>0.4722972972972973</v>
          </cell>
          <cell r="AS36">
            <v>1.45</v>
          </cell>
          <cell r="AT36">
            <v>-0.92229729729729726</v>
          </cell>
        </row>
        <row r="37">
          <cell r="A37">
            <v>6003</v>
          </cell>
          <cell r="B37" t="str">
            <v>Cheeverstown House</v>
          </cell>
          <cell r="F37">
            <v>19136.425999999999</v>
          </cell>
          <cell r="G37">
            <v>26.065999999999999</v>
          </cell>
          <cell r="I37">
            <v>19162.491999999998</v>
          </cell>
          <cell r="J37">
            <v>1563</v>
          </cell>
          <cell r="K37">
            <v>1608</v>
          </cell>
          <cell r="L37">
            <v>45</v>
          </cell>
          <cell r="M37">
            <v>17571</v>
          </cell>
          <cell r="N37">
            <v>17611</v>
          </cell>
          <cell r="O37">
            <v>40</v>
          </cell>
          <cell r="P37">
            <v>2.2764782880883272E-3</v>
          </cell>
          <cell r="Q37">
            <v>1353</v>
          </cell>
          <cell r="R37">
            <v>298</v>
          </cell>
          <cell r="S37">
            <v>-88</v>
          </cell>
          <cell r="T37">
            <v>1563</v>
          </cell>
          <cell r="U37">
            <v>1321</v>
          </cell>
          <cell r="V37">
            <v>350</v>
          </cell>
          <cell r="W37">
            <v>-63</v>
          </cell>
          <cell r="X37">
            <v>1608</v>
          </cell>
          <cell r="Y37">
            <v>-32</v>
          </cell>
          <cell r="Z37">
            <v>52</v>
          </cell>
          <cell r="AA37">
            <v>25</v>
          </cell>
          <cell r="AB37">
            <v>45</v>
          </cell>
          <cell r="AC37">
            <v>14881</v>
          </cell>
          <cell r="AD37">
            <v>3650</v>
          </cell>
          <cell r="AE37">
            <v>-960</v>
          </cell>
          <cell r="AF37">
            <v>17571</v>
          </cell>
          <cell r="AG37">
            <v>14371.868999999999</v>
          </cell>
          <cell r="AH37">
            <v>6003</v>
          </cell>
          <cell r="AI37">
            <v>14775</v>
          </cell>
          <cell r="AJ37">
            <v>3893</v>
          </cell>
          <cell r="AK37">
            <v>-1057</v>
          </cell>
          <cell r="AL37">
            <v>17611</v>
          </cell>
          <cell r="AM37">
            <v>-106</v>
          </cell>
          <cell r="AN37">
            <v>243</v>
          </cell>
          <cell r="AO37">
            <v>-97</v>
          </cell>
          <cell r="AP37">
            <v>40</v>
          </cell>
          <cell r="AR37">
            <v>13528</v>
          </cell>
          <cell r="AS37">
            <v>3352</v>
          </cell>
          <cell r="AT37">
            <v>-872</v>
          </cell>
          <cell r="AU37">
            <v>16008</v>
          </cell>
          <cell r="AV37">
            <v>13454</v>
          </cell>
          <cell r="AW37">
            <v>3543</v>
          </cell>
          <cell r="AX37">
            <v>-994</v>
          </cell>
          <cell r="AY37">
            <v>16003</v>
          </cell>
          <cell r="AZ37">
            <v>-5</v>
          </cell>
          <cell r="BB37">
            <v>14775</v>
          </cell>
          <cell r="BC37">
            <v>19700</v>
          </cell>
          <cell r="BD37">
            <v>183.86666666666665</v>
          </cell>
          <cell r="BE37">
            <v>26.266666666666666</v>
          </cell>
        </row>
        <row r="38">
          <cell r="A38">
            <v>6010</v>
          </cell>
          <cell r="B38" t="str">
            <v>Children's Sunshine Home</v>
          </cell>
          <cell r="F38">
            <v>3300.8679999999999</v>
          </cell>
          <cell r="G38">
            <v>80.738</v>
          </cell>
          <cell r="I38">
            <v>3381.6059999999998</v>
          </cell>
          <cell r="J38">
            <v>228</v>
          </cell>
          <cell r="K38">
            <v>265</v>
          </cell>
          <cell r="L38">
            <v>37</v>
          </cell>
          <cell r="M38">
            <v>2997</v>
          </cell>
          <cell r="N38">
            <v>2971</v>
          </cell>
          <cell r="O38">
            <v>-26</v>
          </cell>
          <cell r="P38">
            <v>-8.6753420086753425E-3</v>
          </cell>
          <cell r="Q38">
            <v>215</v>
          </cell>
          <cell r="R38">
            <v>18</v>
          </cell>
          <cell r="S38">
            <v>-5</v>
          </cell>
          <cell r="T38">
            <v>228</v>
          </cell>
          <cell r="U38">
            <v>220</v>
          </cell>
          <cell r="V38">
            <v>52</v>
          </cell>
          <cell r="W38">
            <v>-7</v>
          </cell>
          <cell r="X38">
            <v>265</v>
          </cell>
          <cell r="Y38">
            <v>5</v>
          </cell>
          <cell r="Z38">
            <v>34</v>
          </cell>
          <cell r="AA38">
            <v>-2</v>
          </cell>
          <cell r="AB38">
            <v>37</v>
          </cell>
          <cell r="AC38">
            <v>2536</v>
          </cell>
          <cell r="AD38">
            <v>516</v>
          </cell>
          <cell r="AE38">
            <v>-55</v>
          </cell>
          <cell r="AF38">
            <v>2997</v>
          </cell>
          <cell r="AG38">
            <v>2536.2044999999998</v>
          </cell>
          <cell r="AH38">
            <v>6010</v>
          </cell>
          <cell r="AI38">
            <v>2249</v>
          </cell>
          <cell r="AJ38">
            <v>785</v>
          </cell>
          <cell r="AK38">
            <v>-63</v>
          </cell>
          <cell r="AL38">
            <v>2971</v>
          </cell>
          <cell r="AM38">
            <v>-287</v>
          </cell>
          <cell r="AN38">
            <v>269</v>
          </cell>
          <cell r="AO38">
            <v>-8</v>
          </cell>
          <cell r="AP38">
            <v>-26</v>
          </cell>
          <cell r="AR38">
            <v>2321</v>
          </cell>
          <cell r="AS38">
            <v>498</v>
          </cell>
          <cell r="AT38">
            <v>-50</v>
          </cell>
          <cell r="AU38">
            <v>2769</v>
          </cell>
          <cell r="AV38">
            <v>2029</v>
          </cell>
          <cell r="AW38">
            <v>733</v>
          </cell>
          <cell r="AX38">
            <v>-56</v>
          </cell>
          <cell r="AY38">
            <v>2706</v>
          </cell>
          <cell r="AZ38">
            <v>-63</v>
          </cell>
          <cell r="BB38">
            <v>2249</v>
          </cell>
          <cell r="BC38">
            <v>2998.6666666666665</v>
          </cell>
          <cell r="BD38">
            <v>27.987555555555552</v>
          </cell>
          <cell r="BE38">
            <v>3.9982222222222217</v>
          </cell>
        </row>
        <row r="39">
          <cell r="A39">
            <v>6000</v>
          </cell>
          <cell r="B39" t="str">
            <v xml:space="preserve">Daughters of Charity </v>
          </cell>
          <cell r="F39">
            <v>49321.775000000001</v>
          </cell>
          <cell r="G39">
            <v>233.14500000000001</v>
          </cell>
          <cell r="I39">
            <v>49554.92</v>
          </cell>
          <cell r="J39">
            <v>4247</v>
          </cell>
          <cell r="K39">
            <v>4292</v>
          </cell>
          <cell r="L39">
            <v>45</v>
          </cell>
          <cell r="M39">
            <v>45114</v>
          </cell>
          <cell r="N39">
            <v>45283</v>
          </cell>
          <cell r="O39">
            <v>169</v>
          </cell>
          <cell r="P39">
            <v>3.7460655228975484E-3</v>
          </cell>
          <cell r="Q39">
            <v>3662</v>
          </cell>
          <cell r="R39">
            <v>872</v>
          </cell>
          <cell r="S39">
            <v>-287</v>
          </cell>
          <cell r="T39">
            <v>4247</v>
          </cell>
          <cell r="U39">
            <v>3719</v>
          </cell>
          <cell r="V39">
            <v>1100</v>
          </cell>
          <cell r="W39">
            <v>-527</v>
          </cell>
          <cell r="X39">
            <v>4292</v>
          </cell>
          <cell r="Y39">
            <v>57</v>
          </cell>
          <cell r="Z39">
            <v>228</v>
          </cell>
          <cell r="AA39">
            <v>-240</v>
          </cell>
          <cell r="AB39">
            <v>45</v>
          </cell>
          <cell r="AC39">
            <v>40180</v>
          </cell>
          <cell r="AD39">
            <v>8376</v>
          </cell>
          <cell r="AE39">
            <v>-3442</v>
          </cell>
          <cell r="AF39">
            <v>45114</v>
          </cell>
          <cell r="AG39">
            <v>37166.189999999995</v>
          </cell>
          <cell r="AH39">
            <v>6000</v>
          </cell>
          <cell r="AI39">
            <v>40703</v>
          </cell>
          <cell r="AJ39">
            <v>9058</v>
          </cell>
          <cell r="AK39">
            <v>-4478</v>
          </cell>
          <cell r="AL39">
            <v>45283</v>
          </cell>
          <cell r="AM39">
            <v>523</v>
          </cell>
          <cell r="AN39">
            <v>682</v>
          </cell>
          <cell r="AO39">
            <v>-1036</v>
          </cell>
          <cell r="AP39">
            <v>169</v>
          </cell>
          <cell r="AR39">
            <v>36518</v>
          </cell>
          <cell r="AS39">
            <v>7504</v>
          </cell>
          <cell r="AT39">
            <v>-3155</v>
          </cell>
          <cell r="AU39">
            <v>40867</v>
          </cell>
          <cell r="AV39">
            <v>36984</v>
          </cell>
          <cell r="AW39">
            <v>7958</v>
          </cell>
          <cell r="AX39">
            <v>-3951</v>
          </cell>
          <cell r="AY39">
            <v>40991</v>
          </cell>
          <cell r="AZ39">
            <v>124</v>
          </cell>
          <cell r="BB39">
            <v>40703</v>
          </cell>
          <cell r="BC39">
            <v>54270.666666666672</v>
          </cell>
          <cell r="BD39">
            <v>506.5262222222222</v>
          </cell>
          <cell r="BE39">
            <v>72.360888888888894</v>
          </cell>
        </row>
        <row r="40">
          <cell r="A40">
            <v>6004</v>
          </cell>
          <cell r="B40" t="str">
            <v>Kare</v>
          </cell>
          <cell r="F40">
            <v>9673.0110000000004</v>
          </cell>
          <cell r="G40">
            <v>141</v>
          </cell>
          <cell r="I40">
            <v>9814.0110000000004</v>
          </cell>
          <cell r="J40">
            <v>988</v>
          </cell>
          <cell r="K40">
            <v>1000</v>
          </cell>
          <cell r="L40">
            <v>12</v>
          </cell>
          <cell r="M40">
            <v>8961</v>
          </cell>
          <cell r="N40">
            <v>9280</v>
          </cell>
          <cell r="O40">
            <v>319</v>
          </cell>
          <cell r="P40">
            <v>3.5598705501618123E-2</v>
          </cell>
          <cell r="Q40">
            <v>906</v>
          </cell>
          <cell r="R40">
            <v>208</v>
          </cell>
          <cell r="S40">
            <v>-126</v>
          </cell>
          <cell r="T40">
            <v>988</v>
          </cell>
          <cell r="U40">
            <v>800</v>
          </cell>
          <cell r="V40">
            <v>329</v>
          </cell>
          <cell r="W40">
            <v>-129</v>
          </cell>
          <cell r="X40">
            <v>1000</v>
          </cell>
          <cell r="Y40">
            <v>-106</v>
          </cell>
          <cell r="Z40">
            <v>121</v>
          </cell>
          <cell r="AA40">
            <v>-3</v>
          </cell>
          <cell r="AB40">
            <v>12</v>
          </cell>
          <cell r="AC40">
            <v>8058</v>
          </cell>
          <cell r="AD40">
            <v>2283</v>
          </cell>
          <cell r="AE40">
            <v>-1380</v>
          </cell>
          <cell r="AF40">
            <v>8961</v>
          </cell>
          <cell r="AG40">
            <v>7360.5082499999999</v>
          </cell>
          <cell r="AH40">
            <v>6004</v>
          </cell>
          <cell r="AI40">
            <v>8437</v>
          </cell>
          <cell r="AJ40">
            <v>2298</v>
          </cell>
          <cell r="AK40">
            <v>-1455</v>
          </cell>
          <cell r="AL40">
            <v>9280</v>
          </cell>
          <cell r="AM40">
            <v>379</v>
          </cell>
          <cell r="AN40">
            <v>15</v>
          </cell>
          <cell r="AO40">
            <v>-75</v>
          </cell>
          <cell r="AP40">
            <v>319</v>
          </cell>
          <cell r="AR40">
            <v>7152</v>
          </cell>
          <cell r="AS40">
            <v>2075</v>
          </cell>
          <cell r="AT40">
            <v>-1254</v>
          </cell>
          <cell r="AU40">
            <v>7973</v>
          </cell>
          <cell r="AV40">
            <v>7637</v>
          </cell>
          <cell r="AW40">
            <v>1969</v>
          </cell>
          <cell r="AX40">
            <v>-1326</v>
          </cell>
          <cell r="AY40">
            <v>8280</v>
          </cell>
          <cell r="AZ40">
            <v>307</v>
          </cell>
          <cell r="BB40">
            <v>8437</v>
          </cell>
          <cell r="BC40">
            <v>11249.333333333334</v>
          </cell>
          <cell r="BD40">
            <v>104.99377777777778</v>
          </cell>
          <cell r="BE40">
            <v>14.999111111111111</v>
          </cell>
        </row>
        <row r="41">
          <cell r="A41">
            <v>6006</v>
          </cell>
          <cell r="B41" t="str">
            <v>Peaumont</v>
          </cell>
          <cell r="F41">
            <v>19555.644</v>
          </cell>
          <cell r="G41">
            <v>9.24</v>
          </cell>
          <cell r="I41">
            <v>19564.884000000002</v>
          </cell>
          <cell r="J41">
            <v>1826</v>
          </cell>
          <cell r="K41">
            <v>1897</v>
          </cell>
          <cell r="L41">
            <v>71</v>
          </cell>
          <cell r="M41">
            <v>17950</v>
          </cell>
          <cell r="N41">
            <v>18483</v>
          </cell>
          <cell r="O41">
            <v>533</v>
          </cell>
          <cell r="P41">
            <v>2.969359331476323E-2</v>
          </cell>
          <cell r="Q41">
            <v>1459</v>
          </cell>
          <cell r="R41">
            <v>478</v>
          </cell>
          <cell r="S41">
            <v>-111</v>
          </cell>
          <cell r="T41">
            <v>1826</v>
          </cell>
          <cell r="U41">
            <v>1490</v>
          </cell>
          <cell r="V41">
            <v>550</v>
          </cell>
          <cell r="W41">
            <v>-143</v>
          </cell>
          <cell r="X41">
            <v>1897</v>
          </cell>
          <cell r="Y41">
            <v>31</v>
          </cell>
          <cell r="Z41">
            <v>72</v>
          </cell>
          <cell r="AA41">
            <v>-32</v>
          </cell>
          <cell r="AB41">
            <v>71</v>
          </cell>
          <cell r="AC41">
            <v>15136</v>
          </cell>
          <cell r="AD41">
            <v>4050</v>
          </cell>
          <cell r="AE41">
            <v>-1236</v>
          </cell>
          <cell r="AF41">
            <v>17950</v>
          </cell>
          <cell r="AG41">
            <v>14673.663</v>
          </cell>
          <cell r="AH41">
            <v>6006</v>
          </cell>
          <cell r="AI41">
            <v>15407</v>
          </cell>
          <cell r="AJ41">
            <v>4567</v>
          </cell>
          <cell r="AK41">
            <v>-1491</v>
          </cell>
          <cell r="AL41">
            <v>18483</v>
          </cell>
          <cell r="AM41">
            <v>271</v>
          </cell>
          <cell r="AN41">
            <v>517</v>
          </cell>
          <cell r="AO41">
            <v>-255</v>
          </cell>
          <cell r="AP41">
            <v>533</v>
          </cell>
          <cell r="AR41">
            <v>13677</v>
          </cell>
          <cell r="AS41">
            <v>3572</v>
          </cell>
          <cell r="AT41">
            <v>-1125</v>
          </cell>
          <cell r="AU41">
            <v>16124</v>
          </cell>
          <cell r="AV41">
            <v>13917</v>
          </cell>
          <cell r="AW41">
            <v>4017</v>
          </cell>
          <cell r="AX41">
            <v>-1348</v>
          </cell>
          <cell r="AY41">
            <v>16586</v>
          </cell>
          <cell r="AZ41">
            <v>462</v>
          </cell>
          <cell r="BB41">
            <v>15407</v>
          </cell>
          <cell r="BC41">
            <v>20542.666666666668</v>
          </cell>
          <cell r="BD41">
            <v>191.73155555555556</v>
          </cell>
          <cell r="BE41">
            <v>27.390222222222224</v>
          </cell>
        </row>
        <row r="42">
          <cell r="A42">
            <v>5003</v>
          </cell>
          <cell r="B42" t="str">
            <v>Srs of Charity Jesus and Mary</v>
          </cell>
          <cell r="F42">
            <v>14096.502</v>
          </cell>
          <cell r="G42">
            <v>-64.141000000000005</v>
          </cell>
          <cell r="I42">
            <v>14032.361000000001</v>
          </cell>
          <cell r="J42">
            <v>1188</v>
          </cell>
          <cell r="K42">
            <v>1158</v>
          </cell>
          <cell r="L42">
            <v>-30</v>
          </cell>
          <cell r="M42">
            <v>12732</v>
          </cell>
          <cell r="N42">
            <v>13259</v>
          </cell>
          <cell r="O42">
            <v>527</v>
          </cell>
          <cell r="P42">
            <v>4.139176877159912E-2</v>
          </cell>
          <cell r="Q42">
            <v>898</v>
          </cell>
          <cell r="R42">
            <v>379</v>
          </cell>
          <cell r="S42">
            <v>-89</v>
          </cell>
          <cell r="T42">
            <v>1188</v>
          </cell>
          <cell r="U42">
            <v>929</v>
          </cell>
          <cell r="V42">
            <v>316</v>
          </cell>
          <cell r="W42">
            <v>-87</v>
          </cell>
          <cell r="X42">
            <v>1158</v>
          </cell>
          <cell r="Y42">
            <v>31</v>
          </cell>
          <cell r="Z42">
            <v>-63</v>
          </cell>
          <cell r="AA42">
            <v>2</v>
          </cell>
          <cell r="AB42">
            <v>-30</v>
          </cell>
          <cell r="AC42">
            <v>10727</v>
          </cell>
          <cell r="AD42">
            <v>3035</v>
          </cell>
          <cell r="AE42">
            <v>-1030</v>
          </cell>
          <cell r="AF42">
            <v>12732</v>
          </cell>
          <cell r="AG42">
            <v>10524.270750000001</v>
          </cell>
          <cell r="AH42">
            <v>5003</v>
          </cell>
          <cell r="AI42">
            <v>11013</v>
          </cell>
          <cell r="AJ42">
            <v>3299</v>
          </cell>
          <cell r="AK42">
            <v>-1053</v>
          </cell>
          <cell r="AL42">
            <v>13259</v>
          </cell>
          <cell r="AM42">
            <v>286</v>
          </cell>
          <cell r="AN42">
            <v>264</v>
          </cell>
          <cell r="AO42">
            <v>-23</v>
          </cell>
          <cell r="AP42">
            <v>527</v>
          </cell>
          <cell r="AR42">
            <v>9829</v>
          </cell>
          <cell r="AS42">
            <v>2656</v>
          </cell>
          <cell r="AT42">
            <v>-941</v>
          </cell>
          <cell r="AU42">
            <v>11544</v>
          </cell>
          <cell r="AV42">
            <v>10084</v>
          </cell>
          <cell r="AW42">
            <v>2983</v>
          </cell>
          <cell r="AX42">
            <v>-966</v>
          </cell>
          <cell r="AY42">
            <v>12101</v>
          </cell>
          <cell r="AZ42">
            <v>557</v>
          </cell>
          <cell r="BB42">
            <v>11013</v>
          </cell>
          <cell r="BC42">
            <v>14684</v>
          </cell>
          <cell r="BD42">
            <v>137.05066666666664</v>
          </cell>
          <cell r="BE42">
            <v>19.578666666666667</v>
          </cell>
        </row>
        <row r="43">
          <cell r="A43">
            <v>6001</v>
          </cell>
          <cell r="B43" t="str">
            <v>St. John of God</v>
          </cell>
          <cell r="F43">
            <v>70154.77</v>
          </cell>
          <cell r="G43">
            <v>311.16000000000003</v>
          </cell>
          <cell r="I43">
            <v>70465.930000000008</v>
          </cell>
          <cell r="J43">
            <v>5617</v>
          </cell>
          <cell r="K43">
            <v>6376</v>
          </cell>
          <cell r="L43">
            <v>759</v>
          </cell>
          <cell r="M43">
            <v>63863</v>
          </cell>
          <cell r="N43">
            <v>66414</v>
          </cell>
          <cell r="O43">
            <v>2551</v>
          </cell>
          <cell r="P43">
            <v>3.9944882013059207E-2</v>
          </cell>
          <cell r="Q43">
            <v>4748</v>
          </cell>
          <cell r="R43">
            <v>1438</v>
          </cell>
          <cell r="S43">
            <v>-569</v>
          </cell>
          <cell r="T43">
            <v>5617</v>
          </cell>
          <cell r="U43">
            <v>4951</v>
          </cell>
          <cell r="V43">
            <v>2224</v>
          </cell>
          <cell r="W43">
            <v>-799</v>
          </cell>
          <cell r="X43">
            <v>6376</v>
          </cell>
          <cell r="Y43">
            <v>203</v>
          </cell>
          <cell r="Z43">
            <v>786</v>
          </cell>
          <cell r="AA43">
            <v>-230</v>
          </cell>
          <cell r="AB43">
            <v>759</v>
          </cell>
          <cell r="AC43">
            <v>53674</v>
          </cell>
          <cell r="AD43">
            <v>16711</v>
          </cell>
          <cell r="AE43">
            <v>-6522</v>
          </cell>
          <cell r="AF43">
            <v>63863</v>
          </cell>
          <cell r="AG43">
            <v>52849.447500000009</v>
          </cell>
          <cell r="AH43">
            <v>6001</v>
          </cell>
          <cell r="AI43">
            <v>54001</v>
          </cell>
          <cell r="AJ43">
            <v>20144</v>
          </cell>
          <cell r="AK43">
            <v>-7731</v>
          </cell>
          <cell r="AL43">
            <v>66414</v>
          </cell>
          <cell r="AM43">
            <v>327</v>
          </cell>
          <cell r="AN43">
            <v>3433</v>
          </cell>
          <cell r="AO43">
            <v>-1209</v>
          </cell>
          <cell r="AP43">
            <v>2551</v>
          </cell>
          <cell r="AR43">
            <v>48926</v>
          </cell>
          <cell r="AS43">
            <v>15273</v>
          </cell>
          <cell r="AT43">
            <v>-5953</v>
          </cell>
          <cell r="AU43">
            <v>58246</v>
          </cell>
          <cell r="AV43">
            <v>49050</v>
          </cell>
          <cell r="AW43">
            <v>17920</v>
          </cell>
          <cell r="AX43">
            <v>-6932</v>
          </cell>
          <cell r="AY43">
            <v>60038</v>
          </cell>
          <cell r="AZ43">
            <v>1792</v>
          </cell>
          <cell r="BB43">
            <v>54001</v>
          </cell>
          <cell r="BC43">
            <v>72001.333333333343</v>
          </cell>
          <cell r="BD43">
            <v>672.01244444444444</v>
          </cell>
          <cell r="BE43">
            <v>96.001777777777789</v>
          </cell>
        </row>
        <row r="44">
          <cell r="A44">
            <v>6002</v>
          </cell>
          <cell r="B44" t="str">
            <v>St. Michael's House</v>
          </cell>
          <cell r="F44">
            <v>54985.125</v>
          </cell>
          <cell r="G44">
            <v>74.525999999999996</v>
          </cell>
          <cell r="I44">
            <v>55059.650999999998</v>
          </cell>
          <cell r="J44">
            <v>4926</v>
          </cell>
          <cell r="K44">
            <v>4940</v>
          </cell>
          <cell r="L44">
            <v>14</v>
          </cell>
          <cell r="M44">
            <v>49108</v>
          </cell>
          <cell r="N44">
            <v>49080</v>
          </cell>
          <cell r="O44">
            <v>-28</v>
          </cell>
          <cell r="P44">
            <v>-5.701718660910646E-4</v>
          </cell>
          <cell r="Q44">
            <v>4042</v>
          </cell>
          <cell r="R44">
            <v>1169</v>
          </cell>
          <cell r="S44">
            <v>-285</v>
          </cell>
          <cell r="T44">
            <v>4926</v>
          </cell>
          <cell r="U44">
            <v>4160</v>
          </cell>
          <cell r="V44">
            <v>1064</v>
          </cell>
          <cell r="W44">
            <v>-284</v>
          </cell>
          <cell r="X44">
            <v>4940</v>
          </cell>
          <cell r="Y44">
            <v>118</v>
          </cell>
          <cell r="Z44">
            <v>-105</v>
          </cell>
          <cell r="AA44">
            <v>1</v>
          </cell>
          <cell r="AB44">
            <v>14</v>
          </cell>
          <cell r="AC44">
            <v>42182</v>
          </cell>
          <cell r="AD44">
            <v>10387</v>
          </cell>
          <cell r="AE44">
            <v>-3461</v>
          </cell>
          <cell r="AF44">
            <v>49108</v>
          </cell>
          <cell r="AG44">
            <v>41294.738250000002</v>
          </cell>
          <cell r="AH44">
            <v>6002</v>
          </cell>
          <cell r="AI44">
            <v>41925</v>
          </cell>
          <cell r="AJ44">
            <v>10754</v>
          </cell>
          <cell r="AK44">
            <v>-3599</v>
          </cell>
          <cell r="AL44">
            <v>49080</v>
          </cell>
          <cell r="AM44">
            <v>-257</v>
          </cell>
          <cell r="AN44">
            <v>367</v>
          </cell>
          <cell r="AO44">
            <v>-138</v>
          </cell>
          <cell r="AP44">
            <v>-28</v>
          </cell>
          <cell r="AR44">
            <v>38140</v>
          </cell>
          <cell r="AS44">
            <v>9218</v>
          </cell>
          <cell r="AT44">
            <v>-3176</v>
          </cell>
          <cell r="AU44">
            <v>44182</v>
          </cell>
          <cell r="AV44">
            <v>37765</v>
          </cell>
          <cell r="AW44">
            <v>9690</v>
          </cell>
          <cell r="AX44">
            <v>-3315</v>
          </cell>
          <cell r="AY44">
            <v>44140</v>
          </cell>
          <cell r="AZ44">
            <v>-42</v>
          </cell>
          <cell r="BB44">
            <v>41925</v>
          </cell>
          <cell r="BC44">
            <v>55900</v>
          </cell>
          <cell r="BD44">
            <v>521.73333333333323</v>
          </cell>
          <cell r="BE44">
            <v>74.533333333333331</v>
          </cell>
        </row>
        <row r="45">
          <cell r="A45">
            <v>6009</v>
          </cell>
          <cell r="B45" t="str">
            <v>Stewarts Hospital</v>
          </cell>
          <cell r="F45">
            <v>36468.635000000002</v>
          </cell>
          <cell r="G45">
            <v>169.92</v>
          </cell>
          <cell r="I45">
            <v>36638.555</v>
          </cell>
          <cell r="J45">
            <v>5208</v>
          </cell>
          <cell r="K45">
            <v>3953</v>
          </cell>
          <cell r="L45">
            <v>-1255</v>
          </cell>
          <cell r="M45">
            <v>35483</v>
          </cell>
          <cell r="N45">
            <v>35003</v>
          </cell>
          <cell r="O45">
            <v>-480</v>
          </cell>
          <cell r="P45">
            <v>-1.352760476848068E-2</v>
          </cell>
          <cell r="Q45">
            <v>4356</v>
          </cell>
          <cell r="R45">
            <v>1105</v>
          </cell>
          <cell r="S45">
            <v>-253</v>
          </cell>
          <cell r="T45">
            <v>5208</v>
          </cell>
          <cell r="U45">
            <v>3541</v>
          </cell>
          <cell r="V45">
            <v>1151</v>
          </cell>
          <cell r="W45">
            <v>-739</v>
          </cell>
          <cell r="X45">
            <v>3953</v>
          </cell>
          <cell r="Y45">
            <v>-815</v>
          </cell>
          <cell r="Z45">
            <v>46</v>
          </cell>
          <cell r="AA45">
            <v>-486</v>
          </cell>
          <cell r="AB45">
            <v>-1255</v>
          </cell>
          <cell r="AC45">
            <v>30143</v>
          </cell>
          <cell r="AD45">
            <v>8123</v>
          </cell>
          <cell r="AE45">
            <v>-2783</v>
          </cell>
          <cell r="AF45">
            <v>35483</v>
          </cell>
          <cell r="AG45">
            <v>27478.916249999998</v>
          </cell>
          <cell r="AH45">
            <v>6009</v>
          </cell>
          <cell r="AI45">
            <v>30252</v>
          </cell>
          <cell r="AJ45">
            <v>8112</v>
          </cell>
          <cell r="AK45">
            <v>-3361</v>
          </cell>
          <cell r="AL45">
            <v>35003</v>
          </cell>
          <cell r="AM45">
            <v>109</v>
          </cell>
          <cell r="AN45">
            <v>-11</v>
          </cell>
          <cell r="AO45">
            <v>-578</v>
          </cell>
          <cell r="AP45">
            <v>-480</v>
          </cell>
          <cell r="AQ45">
            <v>864.62578571428276</v>
          </cell>
          <cell r="AR45">
            <v>25787</v>
          </cell>
          <cell r="AS45">
            <v>7018</v>
          </cell>
          <cell r="AT45">
            <v>-2530</v>
          </cell>
          <cell r="AU45">
            <v>30275</v>
          </cell>
          <cell r="AV45">
            <v>26711</v>
          </cell>
          <cell r="AW45">
            <v>6961</v>
          </cell>
          <cell r="AX45">
            <v>-2622</v>
          </cell>
          <cell r="AY45">
            <v>31050</v>
          </cell>
          <cell r="AZ45">
            <v>775</v>
          </cell>
          <cell r="BB45">
            <v>30252</v>
          </cell>
          <cell r="BC45">
            <v>40336</v>
          </cell>
          <cell r="BD45">
            <v>376.46933333333328</v>
          </cell>
          <cell r="BE45">
            <v>53.781333333333329</v>
          </cell>
        </row>
        <row r="46">
          <cell r="A46">
            <v>6005</v>
          </cell>
          <cell r="B46" t="str">
            <v>Sunbeam House</v>
          </cell>
          <cell r="F46">
            <v>15185.17</v>
          </cell>
          <cell r="G46">
            <v>-86.256</v>
          </cell>
          <cell r="I46">
            <v>15098.914000000001</v>
          </cell>
          <cell r="J46">
            <v>1258</v>
          </cell>
          <cell r="K46">
            <v>1361</v>
          </cell>
          <cell r="L46">
            <v>103</v>
          </cell>
          <cell r="M46">
            <v>13829</v>
          </cell>
          <cell r="N46">
            <v>13809</v>
          </cell>
          <cell r="O46">
            <v>-20</v>
          </cell>
          <cell r="P46">
            <v>-1.4462361703666208E-3</v>
          </cell>
          <cell r="Q46">
            <v>871</v>
          </cell>
          <cell r="R46">
            <v>428</v>
          </cell>
          <cell r="S46">
            <v>-41</v>
          </cell>
          <cell r="T46">
            <v>1258</v>
          </cell>
          <cell r="U46">
            <v>1191</v>
          </cell>
          <cell r="V46">
            <v>254</v>
          </cell>
          <cell r="W46">
            <v>-84</v>
          </cell>
          <cell r="X46">
            <v>1361</v>
          </cell>
          <cell r="Y46">
            <v>320</v>
          </cell>
          <cell r="Z46">
            <v>-174</v>
          </cell>
          <cell r="AA46">
            <v>-43</v>
          </cell>
          <cell r="AB46">
            <v>103</v>
          </cell>
          <cell r="AC46">
            <v>9579</v>
          </cell>
          <cell r="AD46">
            <v>4708</v>
          </cell>
          <cell r="AE46">
            <v>-458</v>
          </cell>
          <cell r="AF46">
            <v>13829</v>
          </cell>
          <cell r="AG46">
            <v>11324.1855</v>
          </cell>
          <cell r="AH46">
            <v>6005</v>
          </cell>
          <cell r="AI46">
            <v>11209</v>
          </cell>
          <cell r="AJ46">
            <v>3142</v>
          </cell>
          <cell r="AK46">
            <v>-542</v>
          </cell>
          <cell r="AL46">
            <v>13809</v>
          </cell>
          <cell r="AM46">
            <v>1630</v>
          </cell>
          <cell r="AN46">
            <v>-1566</v>
          </cell>
          <cell r="AO46">
            <v>-84</v>
          </cell>
          <cell r="AP46">
            <v>-20</v>
          </cell>
          <cell r="AR46">
            <v>8708</v>
          </cell>
          <cell r="AS46">
            <v>4280</v>
          </cell>
          <cell r="AT46">
            <v>-417</v>
          </cell>
          <cell r="AU46">
            <v>12571</v>
          </cell>
          <cell r="AV46">
            <v>10018</v>
          </cell>
          <cell r="AW46">
            <v>2888</v>
          </cell>
          <cell r="AX46">
            <v>-458</v>
          </cell>
          <cell r="AY46">
            <v>12448</v>
          </cell>
          <cell r="AZ46">
            <v>-123</v>
          </cell>
          <cell r="BB46">
            <v>11209</v>
          </cell>
          <cell r="BC46">
            <v>14945.333333333332</v>
          </cell>
          <cell r="BD46">
            <v>139.48977777777776</v>
          </cell>
          <cell r="BE46">
            <v>19.92711111111111</v>
          </cell>
        </row>
        <row r="47">
          <cell r="B47" t="str">
            <v>Adjustment</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2761.9246861924689</v>
          </cell>
          <cell r="AD47">
            <v>4047.3004184100419</v>
          </cell>
          <cell r="AE47">
            <v>-3365.2251046025103</v>
          </cell>
          <cell r="AF47">
            <v>3444</v>
          </cell>
          <cell r="AG47">
            <v>0</v>
          </cell>
          <cell r="AI47">
            <v>0</v>
          </cell>
          <cell r="AJ47">
            <v>0</v>
          </cell>
          <cell r="AK47">
            <v>0</v>
          </cell>
          <cell r="AL47">
            <v>0</v>
          </cell>
          <cell r="AM47">
            <v>-2761.9246861924689</v>
          </cell>
          <cell r="AN47">
            <v>-4047.3004184100419</v>
          </cell>
          <cell r="AO47">
            <v>3365.2251046025103</v>
          </cell>
          <cell r="AP47">
            <v>-3444</v>
          </cell>
          <cell r="AR47">
            <v>0</v>
          </cell>
          <cell r="AS47">
            <v>0</v>
          </cell>
          <cell r="AT47">
            <v>0</v>
          </cell>
          <cell r="AU47">
            <v>0</v>
          </cell>
          <cell r="AV47">
            <v>0</v>
          </cell>
          <cell r="AW47">
            <v>0</v>
          </cell>
          <cell r="AX47">
            <v>0</v>
          </cell>
          <cell r="AY47">
            <v>0</v>
          </cell>
          <cell r="AZ47">
            <v>0</v>
          </cell>
          <cell r="BB47">
            <v>0</v>
          </cell>
          <cell r="BC47">
            <v>0</v>
          </cell>
          <cell r="BD47">
            <v>0</v>
          </cell>
          <cell r="BE47">
            <v>0</v>
          </cell>
        </row>
        <row r="48">
          <cell r="B48" t="str">
            <v>Totals - IDS</v>
          </cell>
          <cell r="F48">
            <v>291877.92599999998</v>
          </cell>
          <cell r="G48">
            <v>895.39800000000002</v>
          </cell>
          <cell r="I48">
            <v>292773.32400000002</v>
          </cell>
          <cell r="J48">
            <v>27049</v>
          </cell>
          <cell r="K48">
            <v>26850</v>
          </cell>
          <cell r="L48">
            <v>-199</v>
          </cell>
          <cell r="M48">
            <v>267608</v>
          </cell>
          <cell r="N48">
            <v>271193</v>
          </cell>
          <cell r="O48">
            <v>3585</v>
          </cell>
          <cell r="P48">
            <v>0.12843213859841182</v>
          </cell>
          <cell r="Q48">
            <v>22510</v>
          </cell>
          <cell r="R48">
            <v>6393</v>
          </cell>
          <cell r="S48">
            <v>-1854</v>
          </cell>
          <cell r="T48">
            <v>27049</v>
          </cell>
          <cell r="U48">
            <v>22322</v>
          </cell>
          <cell r="V48">
            <v>7390</v>
          </cell>
          <cell r="W48">
            <v>-2862</v>
          </cell>
          <cell r="X48">
            <v>26850</v>
          </cell>
          <cell r="Y48">
            <v>-188</v>
          </cell>
          <cell r="Z48">
            <v>997</v>
          </cell>
          <cell r="AA48">
            <v>-1008</v>
          </cell>
          <cell r="AB48">
            <v>-199</v>
          </cell>
          <cell r="AC48">
            <v>229857.92468619248</v>
          </cell>
          <cell r="AD48">
            <v>65886.300418410043</v>
          </cell>
          <cell r="AE48">
            <v>-24692.225104602512</v>
          </cell>
          <cell r="AF48">
            <v>271052</v>
          </cell>
          <cell r="AG48">
            <v>219579.99299999999</v>
          </cell>
          <cell r="AI48">
            <v>229971</v>
          </cell>
          <cell r="AJ48">
            <v>66052</v>
          </cell>
          <cell r="AK48">
            <v>-24830</v>
          </cell>
          <cell r="AL48">
            <v>271193</v>
          </cell>
          <cell r="AM48">
            <v>113.07531380753107</v>
          </cell>
          <cell r="AN48">
            <v>165.69958158995814</v>
          </cell>
          <cell r="AO48">
            <v>-137.77489539748967</v>
          </cell>
          <cell r="AP48">
            <v>141</v>
          </cell>
          <cell r="AR48">
            <v>204586</v>
          </cell>
          <cell r="AS48">
            <v>55338</v>
          </cell>
          <cell r="AT48">
            <v>-19473</v>
          </cell>
          <cell r="AU48">
            <v>240451</v>
          </cell>
          <cell r="AV48">
            <v>207649</v>
          </cell>
          <cell r="AW48">
            <v>58612</v>
          </cell>
          <cell r="AX48">
            <v>-21968</v>
          </cell>
          <cell r="AY48">
            <v>244293</v>
          </cell>
          <cell r="AZ48">
            <v>3842</v>
          </cell>
          <cell r="BB48">
            <v>229971</v>
          </cell>
          <cell r="BC48">
            <v>306628</v>
          </cell>
          <cell r="BD48">
            <v>2861.8613333333328</v>
          </cell>
          <cell r="BE48">
            <v>408.83733333333333</v>
          </cell>
        </row>
        <row r="49">
          <cell r="AC49">
            <v>0.80195258019525806</v>
          </cell>
          <cell r="AD49">
            <v>1.1751743375174337</v>
          </cell>
          <cell r="AE49">
            <v>-0.97712691771269178</v>
          </cell>
          <cell r="AR49">
            <v>0.79724102030192612</v>
          </cell>
          <cell r="AS49">
            <v>0.85216033315981254</v>
          </cell>
          <cell r="AT49">
            <v>-0.64940135346173866</v>
          </cell>
        </row>
        <row r="50">
          <cell r="A50">
            <v>7000</v>
          </cell>
          <cell r="B50" t="str">
            <v>Northern Area Health Board</v>
          </cell>
          <cell r="F50">
            <v>597478.86199999996</v>
          </cell>
          <cell r="G50">
            <v>5602.52</v>
          </cell>
          <cell r="I50">
            <v>603081.38199999998</v>
          </cell>
          <cell r="J50">
            <v>46117.980779999954</v>
          </cell>
          <cell r="K50">
            <v>48094.541690000013</v>
          </cell>
          <cell r="L50">
            <v>1976.5609100000584</v>
          </cell>
          <cell r="M50">
            <v>544150.51534999989</v>
          </cell>
          <cell r="N50">
            <v>577306.75491000002</v>
          </cell>
          <cell r="O50">
            <v>33156.239560000118</v>
          </cell>
          <cell r="Q50">
            <v>21082.820289999974</v>
          </cell>
          <cell r="R50">
            <v>27518.034809999983</v>
          </cell>
          <cell r="S50">
            <v>-2482.874319999999</v>
          </cell>
          <cell r="T50">
            <v>46117.980779999954</v>
          </cell>
          <cell r="U50">
            <v>20198.460310000024</v>
          </cell>
          <cell r="V50">
            <v>29656.645369999984</v>
          </cell>
          <cell r="W50">
            <v>-1760.5639899999987</v>
          </cell>
          <cell r="X50">
            <v>48094.541690000013</v>
          </cell>
          <cell r="Y50">
            <v>-884.35997999995016</v>
          </cell>
          <cell r="Z50">
            <v>2138.610560000001</v>
          </cell>
          <cell r="AA50">
            <v>722.31033000000025</v>
          </cell>
          <cell r="AB50">
            <v>1976.5609100000511</v>
          </cell>
          <cell r="AC50">
            <v>254680.03865999999</v>
          </cell>
          <cell r="AD50">
            <v>316761.09378999996</v>
          </cell>
          <cell r="AE50">
            <v>-27290.617099999999</v>
          </cell>
          <cell r="AF50">
            <v>544150.51534999989</v>
          </cell>
          <cell r="AG50">
            <v>452311.03649999999</v>
          </cell>
          <cell r="AH50">
            <v>7000</v>
          </cell>
          <cell r="AI50">
            <v>258280.54982000001</v>
          </cell>
          <cell r="AJ50">
            <v>342937.78108000004</v>
          </cell>
          <cell r="AK50">
            <v>-23911.575989999998</v>
          </cell>
          <cell r="AL50">
            <v>577306.75491000002</v>
          </cell>
          <cell r="AM50">
            <v>3600.5111600000237</v>
          </cell>
          <cell r="AN50">
            <v>26176.687290000089</v>
          </cell>
          <cell r="AO50">
            <v>3379.0411100000019</v>
          </cell>
          <cell r="AP50">
            <v>33156.239560000118</v>
          </cell>
          <cell r="AR50">
            <v>233597.21837000002</v>
          </cell>
          <cell r="AS50">
            <v>289243.05897999997</v>
          </cell>
          <cell r="AT50">
            <v>-24807.74278</v>
          </cell>
          <cell r="AU50">
            <v>498032.53457000002</v>
          </cell>
          <cell r="AV50">
            <v>238082.08950999999</v>
          </cell>
          <cell r="AW50">
            <v>313281.13571000006</v>
          </cell>
          <cell r="AX50">
            <v>-22151.011999999999</v>
          </cell>
          <cell r="AY50">
            <v>529212.21322000003</v>
          </cell>
          <cell r="AZ50">
            <v>31179.678650000016</v>
          </cell>
          <cell r="BB50">
            <v>258280.54982000001</v>
          </cell>
          <cell r="BC50">
            <v>344374.06642666669</v>
          </cell>
          <cell r="BD50">
            <v>3214.1579533155555</v>
          </cell>
          <cell r="BE50">
            <v>459.16542190222225</v>
          </cell>
        </row>
        <row r="51">
          <cell r="B51" t="str">
            <v>Adjustment</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3467.4596207423574</v>
          </cell>
          <cell r="AD51">
            <v>25209.366711940533</v>
          </cell>
          <cell r="AE51">
            <v>3254.1736673171049</v>
          </cell>
          <cell r="AF51">
            <v>31930.999999999993</v>
          </cell>
          <cell r="AG51">
            <v>0</v>
          </cell>
          <cell r="AI51">
            <v>0</v>
          </cell>
          <cell r="AJ51">
            <v>0</v>
          </cell>
          <cell r="AK51">
            <v>0</v>
          </cell>
          <cell r="AL51">
            <v>0</v>
          </cell>
          <cell r="AM51">
            <v>-3467.4596207423574</v>
          </cell>
          <cell r="AN51">
            <v>-25209.366711940533</v>
          </cell>
          <cell r="AO51">
            <v>-3254.1736673171049</v>
          </cell>
          <cell r="AP51">
            <v>-31930.999999999993</v>
          </cell>
          <cell r="AR51">
            <v>0</v>
          </cell>
          <cell r="AS51">
            <v>0</v>
          </cell>
          <cell r="AT51">
            <v>0</v>
          </cell>
          <cell r="AU51">
            <v>0</v>
          </cell>
          <cell r="AV51">
            <v>0</v>
          </cell>
          <cell r="AW51">
            <v>0</v>
          </cell>
          <cell r="AX51">
            <v>0</v>
          </cell>
          <cell r="AY51">
            <v>0</v>
          </cell>
          <cell r="AZ51">
            <v>0</v>
          </cell>
          <cell r="BB51">
            <v>0</v>
          </cell>
          <cell r="BC51">
            <v>0</v>
          </cell>
          <cell r="BD51">
            <v>0</v>
          </cell>
          <cell r="BE51">
            <v>0</v>
          </cell>
        </row>
        <row r="52">
          <cell r="B52" t="str">
            <v>Northern Area Health Board</v>
          </cell>
          <cell r="F52">
            <v>597478.86199999996</v>
          </cell>
          <cell r="G52">
            <v>5602.52</v>
          </cell>
          <cell r="I52">
            <v>603081.38199999998</v>
          </cell>
          <cell r="J52">
            <v>46117.980779999954</v>
          </cell>
          <cell r="K52">
            <v>48094.541690000013</v>
          </cell>
          <cell r="L52">
            <v>1976.5609100000584</v>
          </cell>
          <cell r="M52">
            <v>544150.51534999989</v>
          </cell>
          <cell r="N52">
            <v>577306.75491000002</v>
          </cell>
          <cell r="O52">
            <v>33156.239560000118</v>
          </cell>
          <cell r="P52">
            <v>0</v>
          </cell>
          <cell r="Q52">
            <v>21082.820289999974</v>
          </cell>
          <cell r="R52">
            <v>27518.034809999983</v>
          </cell>
          <cell r="S52">
            <v>-2482.874319999999</v>
          </cell>
          <cell r="T52">
            <v>46117.980779999954</v>
          </cell>
          <cell r="U52">
            <v>20198.460310000024</v>
          </cell>
          <cell r="V52">
            <v>29656.645369999984</v>
          </cell>
          <cell r="W52">
            <v>-1760.5639899999987</v>
          </cell>
          <cell r="X52">
            <v>48094.541690000013</v>
          </cell>
          <cell r="Y52">
            <v>-884.35997999995016</v>
          </cell>
          <cell r="Z52">
            <v>2138.610560000001</v>
          </cell>
          <cell r="AA52">
            <v>722.31033000000025</v>
          </cell>
          <cell r="AB52">
            <v>1976.5609100000511</v>
          </cell>
          <cell r="AC52">
            <v>258147.49828074235</v>
          </cell>
          <cell r="AD52">
            <v>341970.46050194051</v>
          </cell>
          <cell r="AE52">
            <v>-24036.443432682896</v>
          </cell>
          <cell r="AF52">
            <v>576081.51534999989</v>
          </cell>
          <cell r="AG52">
            <v>452311.03649999999</v>
          </cell>
          <cell r="AI52">
            <v>258280.54982000001</v>
          </cell>
          <cell r="AJ52">
            <v>342937.78108000004</v>
          </cell>
          <cell r="AK52">
            <v>-23911.575989999998</v>
          </cell>
          <cell r="AL52">
            <v>577306.75491000002</v>
          </cell>
          <cell r="AM52">
            <v>133.05153925766626</v>
          </cell>
          <cell r="AN52">
            <v>967.32057805955628</v>
          </cell>
          <cell r="AO52">
            <v>124.86744268289704</v>
          </cell>
          <cell r="AP52">
            <v>1225.2395600001255</v>
          </cell>
          <cell r="AR52">
            <v>233597.21837000002</v>
          </cell>
          <cell r="AS52">
            <v>289243.05897999997</v>
          </cell>
          <cell r="AT52">
            <v>-24807.74278</v>
          </cell>
          <cell r="AU52">
            <v>498032.53457000002</v>
          </cell>
          <cell r="AV52">
            <v>238082.08950999999</v>
          </cell>
          <cell r="AW52">
            <v>313281.13571000006</v>
          </cell>
          <cell r="AX52">
            <v>-22151.011999999999</v>
          </cell>
          <cell r="AY52">
            <v>529212.21322000003</v>
          </cell>
          <cell r="AZ52">
            <v>31179.678650000016</v>
          </cell>
          <cell r="BB52">
            <v>258280.54982000001</v>
          </cell>
          <cell r="BC52">
            <v>344374.06642666669</v>
          </cell>
          <cell r="BD52">
            <v>3214.1579533155555</v>
          </cell>
          <cell r="BE52">
            <v>459.16542190222225</v>
          </cell>
        </row>
        <row r="53">
          <cell r="AB53">
            <v>2500</v>
          </cell>
          <cell r="AC53">
            <v>0.10859226522007946</v>
          </cell>
          <cell r="AD53">
            <v>0.7894950584679632</v>
          </cell>
          <cell r="AE53">
            <v>0.10191267631195719</v>
          </cell>
          <cell r="AF53">
            <v>-123954.61599999998</v>
          </cell>
          <cell r="AR53">
            <v>0.1438395562168491</v>
          </cell>
          <cell r="AS53">
            <v>0.77095331866096828</v>
          </cell>
          <cell r="AT53">
            <v>8.520712512218262E-2</v>
          </cell>
          <cell r="AU53">
            <v>-92210.93</v>
          </cell>
        </row>
        <row r="54">
          <cell r="A54">
            <v>7001</v>
          </cell>
          <cell r="B54" t="str">
            <v xml:space="preserve">East Coast Area Health Board </v>
          </cell>
          <cell r="F54">
            <v>383305.152</v>
          </cell>
          <cell r="G54">
            <v>4916.0259999999998</v>
          </cell>
          <cell r="I54">
            <v>388221.17800000001</v>
          </cell>
          <cell r="J54">
            <v>31743.686000000012</v>
          </cell>
          <cell r="K54">
            <v>34721.313999999998</v>
          </cell>
          <cell r="L54">
            <v>2977.6279999999861</v>
          </cell>
          <cell r="M54">
            <v>348954.61599999998</v>
          </cell>
          <cell r="N54">
            <v>358254.71599999996</v>
          </cell>
          <cell r="O54">
            <v>9300.0999999999876</v>
          </cell>
          <cell r="Q54">
            <v>12072.494999999995</v>
          </cell>
          <cell r="R54">
            <v>20615.531000000017</v>
          </cell>
          <cell r="S54">
            <v>-944.34000000000015</v>
          </cell>
          <cell r="T54">
            <v>31743.686000000012</v>
          </cell>
          <cell r="U54">
            <v>14057.845000000001</v>
          </cell>
          <cell r="V54">
            <v>22915.712</v>
          </cell>
          <cell r="W54">
            <v>-2252.2429999999986</v>
          </cell>
          <cell r="X54">
            <v>34721.313999999998</v>
          </cell>
          <cell r="Y54">
            <v>1985.3500000000058</v>
          </cell>
          <cell r="Z54">
            <v>2300.1809999999823</v>
          </cell>
          <cell r="AA54">
            <v>-1307.9029999999984</v>
          </cell>
          <cell r="AB54">
            <v>2977.6279999999897</v>
          </cell>
          <cell r="AC54">
            <v>141315.03</v>
          </cell>
          <cell r="AD54">
            <v>217972.41</v>
          </cell>
          <cell r="AE54">
            <v>-10332.824000000001</v>
          </cell>
          <cell r="AF54">
            <v>348954.61599999998</v>
          </cell>
          <cell r="AG54">
            <v>291165.8835</v>
          </cell>
          <cell r="AH54">
            <v>7001</v>
          </cell>
          <cell r="AI54">
            <v>158017.71299999999</v>
          </cell>
          <cell r="AJ54">
            <v>219876.318</v>
          </cell>
          <cell r="AK54">
            <v>-19639.314999999999</v>
          </cell>
          <cell r="AL54">
            <v>358254.71599999996</v>
          </cell>
          <cell r="AM54">
            <v>16702.68299999999</v>
          </cell>
          <cell r="AN54">
            <v>1903.9079999999958</v>
          </cell>
          <cell r="AO54">
            <v>-9306.4909999999982</v>
          </cell>
          <cell r="AP54">
            <v>9300.0999999999876</v>
          </cell>
          <cell r="AR54">
            <v>129242.535</v>
          </cell>
          <cell r="AS54">
            <v>197356.87899999999</v>
          </cell>
          <cell r="AT54">
            <v>-9388.4840000000004</v>
          </cell>
          <cell r="AU54">
            <v>317210.93</v>
          </cell>
          <cell r="AV54">
            <v>143959.86799999999</v>
          </cell>
          <cell r="AW54">
            <v>196960.606</v>
          </cell>
          <cell r="AX54">
            <v>-17387.072</v>
          </cell>
          <cell r="AY54">
            <v>323533.402</v>
          </cell>
          <cell r="AZ54">
            <v>6322.4720000000088</v>
          </cell>
          <cell r="BB54">
            <v>158017.71299999999</v>
          </cell>
          <cell r="BC54">
            <v>210690.28399999999</v>
          </cell>
          <cell r="BD54">
            <v>1966.4426506666664</v>
          </cell>
          <cell r="BE54">
            <v>280.92037866666664</v>
          </cell>
        </row>
        <row r="55">
          <cell r="B55" t="str">
            <v>ERHA ADJ</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F55">
            <v>0</v>
          </cell>
          <cell r="AG55">
            <v>0</v>
          </cell>
          <cell r="AL55">
            <v>0</v>
          </cell>
          <cell r="AM55">
            <v>0</v>
          </cell>
          <cell r="AN55">
            <v>0</v>
          </cell>
          <cell r="AO55">
            <v>0</v>
          </cell>
          <cell r="AP55">
            <v>0</v>
          </cell>
          <cell r="AU55">
            <v>0</v>
          </cell>
          <cell r="AY55">
            <v>0</v>
          </cell>
          <cell r="AZ55">
            <v>0</v>
          </cell>
          <cell r="BB55">
            <v>0</v>
          </cell>
          <cell r="BC55">
            <v>0</v>
          </cell>
          <cell r="BD55">
            <v>0</v>
          </cell>
          <cell r="BE55">
            <v>0</v>
          </cell>
        </row>
        <row r="56">
          <cell r="B56" t="str">
            <v xml:space="preserve">Shared Services Centre </v>
          </cell>
          <cell r="J56">
            <v>0</v>
          </cell>
          <cell r="K56">
            <v>0</v>
          </cell>
          <cell r="L56">
            <v>0</v>
          </cell>
          <cell r="M56">
            <v>0</v>
          </cell>
          <cell r="N56">
            <v>0</v>
          </cell>
          <cell r="O56">
            <v>0</v>
          </cell>
          <cell r="Q56">
            <v>0</v>
          </cell>
          <cell r="R56">
            <v>0</v>
          </cell>
          <cell r="S56">
            <v>0</v>
          </cell>
          <cell r="T56">
            <v>0</v>
          </cell>
          <cell r="U56">
            <v>0</v>
          </cell>
          <cell r="V56">
            <v>0</v>
          </cell>
          <cell r="W56">
            <v>0</v>
          </cell>
          <cell r="X56">
            <v>0</v>
          </cell>
          <cell r="Y56">
            <v>0</v>
          </cell>
          <cell r="Z56">
            <v>0</v>
          </cell>
          <cell r="AA56">
            <v>0</v>
          </cell>
          <cell r="AB56">
            <v>0</v>
          </cell>
          <cell r="AF56">
            <v>0</v>
          </cell>
          <cell r="AL56">
            <v>0</v>
          </cell>
          <cell r="AM56">
            <v>0</v>
          </cell>
          <cell r="AN56">
            <v>0</v>
          </cell>
          <cell r="AO56">
            <v>0</v>
          </cell>
          <cell r="AP56">
            <v>0</v>
          </cell>
          <cell r="AU56">
            <v>0</v>
          </cell>
          <cell r="AY56">
            <v>0</v>
          </cell>
          <cell r="AZ56">
            <v>0</v>
          </cell>
          <cell r="BB56">
            <v>0</v>
          </cell>
          <cell r="BC56">
            <v>0</v>
          </cell>
          <cell r="BD56">
            <v>0</v>
          </cell>
          <cell r="BE56">
            <v>0</v>
          </cell>
        </row>
        <row r="57">
          <cell r="B57" t="str">
            <v>Adjustment</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16348.697685938872</v>
          </cell>
          <cell r="AD57">
            <v>1863.5578675498098</v>
          </cell>
          <cell r="AE57">
            <v>-9109.2555534886815</v>
          </cell>
          <cell r="AF57">
            <v>9103</v>
          </cell>
          <cell r="AG57">
            <v>0</v>
          </cell>
          <cell r="AI57">
            <v>0</v>
          </cell>
          <cell r="AJ57">
            <v>0</v>
          </cell>
          <cell r="AK57">
            <v>0</v>
          </cell>
          <cell r="AL57">
            <v>0</v>
          </cell>
          <cell r="AM57">
            <v>-16348.697685938872</v>
          </cell>
          <cell r="AN57">
            <v>-1863.5578675498098</v>
          </cell>
          <cell r="AO57">
            <v>9109.2555534886815</v>
          </cell>
          <cell r="AP57">
            <v>-9103</v>
          </cell>
          <cell r="AR57">
            <v>0</v>
          </cell>
          <cell r="AS57">
            <v>0</v>
          </cell>
          <cell r="AT57">
            <v>0</v>
          </cell>
          <cell r="AU57">
            <v>0</v>
          </cell>
          <cell r="AV57">
            <v>0</v>
          </cell>
          <cell r="AW57">
            <v>0</v>
          </cell>
          <cell r="AX57">
            <v>0</v>
          </cell>
          <cell r="AY57">
            <v>0</v>
          </cell>
          <cell r="AZ57">
            <v>0</v>
          </cell>
          <cell r="BB57">
            <v>0</v>
          </cell>
          <cell r="BC57">
            <v>0</v>
          </cell>
          <cell r="BD57">
            <v>0</v>
          </cell>
          <cell r="BE57">
            <v>0</v>
          </cell>
        </row>
        <row r="58">
          <cell r="E58">
            <v>0</v>
          </cell>
          <cell r="F58">
            <v>383305.152</v>
          </cell>
          <cell r="G58">
            <v>4916.0259999999998</v>
          </cell>
          <cell r="I58">
            <v>388221.17800000001</v>
          </cell>
          <cell r="J58">
            <v>31743.686000000012</v>
          </cell>
          <cell r="K58">
            <v>34721.313999999998</v>
          </cell>
          <cell r="L58">
            <v>2977.6279999999861</v>
          </cell>
          <cell r="M58">
            <v>348954.61599999998</v>
          </cell>
          <cell r="N58">
            <v>358254.71599999996</v>
          </cell>
          <cell r="O58">
            <v>9300.0999999999876</v>
          </cell>
          <cell r="P58">
            <v>0</v>
          </cell>
          <cell r="Q58">
            <v>12072.494999999995</v>
          </cell>
          <cell r="R58">
            <v>20615.531000000017</v>
          </cell>
          <cell r="S58">
            <v>-944.34000000000015</v>
          </cell>
          <cell r="T58">
            <v>31743.686000000012</v>
          </cell>
          <cell r="U58">
            <v>14057.845000000001</v>
          </cell>
          <cell r="V58">
            <v>22915.712</v>
          </cell>
          <cell r="W58">
            <v>-2252.2429999999986</v>
          </cell>
          <cell r="X58">
            <v>34721.313999999998</v>
          </cell>
          <cell r="Y58">
            <v>1985.3500000000058</v>
          </cell>
          <cell r="Z58">
            <v>2300.1809999999823</v>
          </cell>
          <cell r="AA58">
            <v>-1307.9029999999984</v>
          </cell>
          <cell r="AB58">
            <v>2977.6279999999897</v>
          </cell>
          <cell r="AC58">
            <v>157663.72768593888</v>
          </cell>
          <cell r="AD58">
            <v>219835.9678675498</v>
          </cell>
          <cell r="AE58">
            <v>-19442.079553488682</v>
          </cell>
          <cell r="AF58">
            <v>358057.61599999998</v>
          </cell>
          <cell r="AG58">
            <v>291165.8835</v>
          </cell>
          <cell r="AI58">
            <v>158017.71299999999</v>
          </cell>
          <cell r="AJ58">
            <v>219876.318</v>
          </cell>
          <cell r="AK58">
            <v>-19639.314999999999</v>
          </cell>
          <cell r="AL58">
            <v>358254.71599999996</v>
          </cell>
          <cell r="AM58">
            <v>353.98531406111761</v>
          </cell>
          <cell r="AN58">
            <v>40.350132450186038</v>
          </cell>
          <cell r="AO58">
            <v>-197.2354465113167</v>
          </cell>
          <cell r="AP58">
            <v>197.09999999998763</v>
          </cell>
          <cell r="AR58">
            <v>129242.535</v>
          </cell>
          <cell r="AS58">
            <v>197356.87899999999</v>
          </cell>
          <cell r="AT58">
            <v>-9388.4840000000004</v>
          </cell>
          <cell r="AU58">
            <v>317210.93</v>
          </cell>
          <cell r="AV58">
            <v>143959.86799999999</v>
          </cell>
          <cell r="AW58">
            <v>196960.606</v>
          </cell>
          <cell r="AX58">
            <v>-17387.072</v>
          </cell>
          <cell r="AY58">
            <v>323533.402</v>
          </cell>
          <cell r="AZ58">
            <v>6322.4720000000088</v>
          </cell>
          <cell r="BB58">
            <v>158017.71299999999</v>
          </cell>
          <cell r="BC58">
            <v>210690.28399999999</v>
          </cell>
          <cell r="BD58">
            <v>1966.4426506666664</v>
          </cell>
          <cell r="BE58">
            <v>280.92037866666664</v>
          </cell>
        </row>
        <row r="59">
          <cell r="AB59">
            <v>1625</v>
          </cell>
          <cell r="AC59">
            <v>1.7959681078698091</v>
          </cell>
          <cell r="AD59">
            <v>0.20471908904205313</v>
          </cell>
          <cell r="AE59">
            <v>-1.0006871969118623</v>
          </cell>
          <cell r="AR59">
            <v>2.327781443713786</v>
          </cell>
          <cell r="AS59">
            <v>-6.2676908652183297E-2</v>
          </cell>
          <cell r="AT59">
            <v>-1.2651045350616028</v>
          </cell>
        </row>
        <row r="60">
          <cell r="A60">
            <v>7002</v>
          </cell>
          <cell r="B60" t="str">
            <v xml:space="preserve">South West Area Health Board </v>
          </cell>
          <cell r="F60">
            <v>507304.99900000001</v>
          </cell>
          <cell r="G60">
            <v>7250.8050000000003</v>
          </cell>
          <cell r="I60">
            <v>514555.804</v>
          </cell>
          <cell r="J60">
            <v>41684.841710000037</v>
          </cell>
          <cell r="K60">
            <v>47607.149999999951</v>
          </cell>
          <cell r="L60">
            <v>5922.3082899999135</v>
          </cell>
          <cell r="M60">
            <v>464563.98037</v>
          </cell>
          <cell r="N60">
            <v>490545.43699999998</v>
          </cell>
          <cell r="O60">
            <v>25981.456629999971</v>
          </cell>
          <cell r="Q60">
            <v>17883.505999999994</v>
          </cell>
          <cell r="R60">
            <v>25733.00171000004</v>
          </cell>
          <cell r="S60">
            <v>-1931.6659999999974</v>
          </cell>
          <cell r="T60">
            <v>41684.841710000037</v>
          </cell>
          <cell r="U60">
            <v>17707.223999999987</v>
          </cell>
          <cell r="V60">
            <v>31427.176999999967</v>
          </cell>
          <cell r="W60">
            <v>-1527.2510000000002</v>
          </cell>
          <cell r="X60">
            <v>47607.149999999951</v>
          </cell>
          <cell r="Y60">
            <v>-176.28200000000652</v>
          </cell>
          <cell r="Z60">
            <v>5694.1752899999265</v>
          </cell>
          <cell r="AA60">
            <v>404.41499999999724</v>
          </cell>
          <cell r="AB60">
            <v>5922.3082899999172</v>
          </cell>
          <cell r="AC60">
            <v>202577.321</v>
          </cell>
          <cell r="AD60">
            <v>283234.99236999999</v>
          </cell>
          <cell r="AE60">
            <v>-21248.332999999999</v>
          </cell>
          <cell r="AF60">
            <v>464563.98037</v>
          </cell>
          <cell r="AG60">
            <v>385916.85299999994</v>
          </cell>
          <cell r="AH60">
            <v>7002</v>
          </cell>
          <cell r="AI60">
            <v>207961.52799999999</v>
          </cell>
          <cell r="AJ60">
            <v>307056.09499999997</v>
          </cell>
          <cell r="AK60">
            <v>-24472.186000000002</v>
          </cell>
          <cell r="AL60">
            <v>490545.43699999998</v>
          </cell>
          <cell r="AM60">
            <v>5384.2069999999949</v>
          </cell>
          <cell r="AN60">
            <v>23821.102629999979</v>
          </cell>
          <cell r="AO60">
            <v>-3223.8530000000028</v>
          </cell>
          <cell r="AP60">
            <v>25981.456629999971</v>
          </cell>
          <cell r="AR60">
            <v>184693.815</v>
          </cell>
          <cell r="AS60">
            <v>257501.99065999995</v>
          </cell>
          <cell r="AT60">
            <v>-19316.667000000001</v>
          </cell>
          <cell r="AU60">
            <v>422879.13865999994</v>
          </cell>
          <cell r="AV60">
            <v>190254.304</v>
          </cell>
          <cell r="AW60">
            <v>275628.91800000001</v>
          </cell>
          <cell r="AX60">
            <v>-22944.935000000001</v>
          </cell>
          <cell r="AY60">
            <v>442938.28700000001</v>
          </cell>
          <cell r="AZ60">
            <v>20059.148340000072</v>
          </cell>
          <cell r="BB60">
            <v>207961.52799999999</v>
          </cell>
          <cell r="BC60">
            <v>277282.03733333334</v>
          </cell>
          <cell r="BD60">
            <v>2587.9656817777777</v>
          </cell>
          <cell r="BE60">
            <v>369.70938311111109</v>
          </cell>
        </row>
        <row r="61">
          <cell r="B61" t="str">
            <v>Adjustment</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5225.7866005182486</v>
          </cell>
          <cell r="AD61">
            <v>23120.210447596837</v>
          </cell>
          <cell r="AE61">
            <v>-3128.9970481150872</v>
          </cell>
          <cell r="AF61">
            <v>25216.999999999996</v>
          </cell>
          <cell r="AG61">
            <v>0</v>
          </cell>
          <cell r="AI61">
            <v>0</v>
          </cell>
          <cell r="AJ61">
            <v>0</v>
          </cell>
          <cell r="AK61">
            <v>0</v>
          </cell>
          <cell r="AL61">
            <v>0</v>
          </cell>
          <cell r="AM61">
            <v>-5225.7866005182486</v>
          </cell>
          <cell r="AN61">
            <v>-23120.210447596837</v>
          </cell>
          <cell r="AO61">
            <v>3128.9970481150872</v>
          </cell>
          <cell r="AP61">
            <v>-25215.999999999996</v>
          </cell>
          <cell r="AR61">
            <v>0</v>
          </cell>
          <cell r="AS61">
            <v>0</v>
          </cell>
          <cell r="AT61">
            <v>0</v>
          </cell>
          <cell r="AU61">
            <v>0</v>
          </cell>
          <cell r="AV61">
            <v>0</v>
          </cell>
          <cell r="AW61">
            <v>0</v>
          </cell>
          <cell r="AX61">
            <v>0</v>
          </cell>
          <cell r="AY61">
            <v>0</v>
          </cell>
          <cell r="AZ61">
            <v>0</v>
          </cell>
          <cell r="BB61">
            <v>0</v>
          </cell>
          <cell r="BC61">
            <v>0</v>
          </cell>
          <cell r="BD61">
            <v>0</v>
          </cell>
          <cell r="BE61">
            <v>0</v>
          </cell>
        </row>
        <row r="62">
          <cell r="F62">
            <v>507304.99900000001</v>
          </cell>
          <cell r="G62">
            <v>7250.8050000000003</v>
          </cell>
          <cell r="I62">
            <v>514555.804</v>
          </cell>
          <cell r="J62">
            <v>41684.841710000037</v>
          </cell>
          <cell r="K62">
            <v>47607.149999999951</v>
          </cell>
          <cell r="L62">
            <v>5922.3082899999135</v>
          </cell>
          <cell r="M62">
            <v>464563.98037</v>
          </cell>
          <cell r="N62">
            <v>490545.43699999998</v>
          </cell>
          <cell r="O62">
            <v>25981.456629999971</v>
          </cell>
          <cell r="P62">
            <v>0</v>
          </cell>
          <cell r="Q62">
            <v>17883.505999999994</v>
          </cell>
          <cell r="R62">
            <v>25733.00171000004</v>
          </cell>
          <cell r="S62">
            <v>-1931.6659999999974</v>
          </cell>
          <cell r="T62">
            <v>41684.841710000037</v>
          </cell>
          <cell r="U62">
            <v>17707.223999999987</v>
          </cell>
          <cell r="V62">
            <v>31427.176999999967</v>
          </cell>
          <cell r="W62">
            <v>-1527.2510000000002</v>
          </cell>
          <cell r="X62">
            <v>47607.149999999951</v>
          </cell>
          <cell r="Y62">
            <v>-176.28200000000652</v>
          </cell>
          <cell r="Z62">
            <v>5694.1752899999265</v>
          </cell>
          <cell r="AA62">
            <v>404.41499999999724</v>
          </cell>
          <cell r="AB62">
            <v>5922.3082899999172</v>
          </cell>
          <cell r="AC62">
            <v>207803.10760051824</v>
          </cell>
          <cell r="AD62">
            <v>306355.20281759684</v>
          </cell>
          <cell r="AE62">
            <v>-24377.330048115087</v>
          </cell>
          <cell r="AF62">
            <v>489780.98037</v>
          </cell>
          <cell r="AG62">
            <v>385916.85299999994</v>
          </cell>
          <cell r="AI62">
            <v>207961.52799999999</v>
          </cell>
          <cell r="AJ62">
            <v>307056.09499999997</v>
          </cell>
          <cell r="AK62">
            <v>-24472.186000000002</v>
          </cell>
          <cell r="AL62">
            <v>490545.43699999998</v>
          </cell>
          <cell r="AM62">
            <v>158.42039948174624</v>
          </cell>
          <cell r="AN62">
            <v>700.89218240314221</v>
          </cell>
          <cell r="AO62">
            <v>-94.855951884915612</v>
          </cell>
          <cell r="AP62">
            <v>765.45662999997512</v>
          </cell>
          <cell r="AR62">
            <v>184693.815</v>
          </cell>
          <cell r="AS62">
            <v>257501.99065999995</v>
          </cell>
          <cell r="AT62">
            <v>-19316.667000000001</v>
          </cell>
          <cell r="AU62">
            <v>422879.13865999994</v>
          </cell>
          <cell r="AV62">
            <v>190254.304</v>
          </cell>
          <cell r="AW62">
            <v>275628.91800000001</v>
          </cell>
          <cell r="AX62">
            <v>-22944.935000000001</v>
          </cell>
          <cell r="AY62">
            <v>442938.28700000001</v>
          </cell>
          <cell r="AZ62">
            <v>20059.148340000072</v>
          </cell>
          <cell r="BB62">
            <v>207961.52799999999</v>
          </cell>
          <cell r="BC62">
            <v>277282.03733333334</v>
          </cell>
          <cell r="BD62">
            <v>2587.9656817777777</v>
          </cell>
          <cell r="BE62">
            <v>369.70938311111109</v>
          </cell>
        </row>
        <row r="63">
          <cell r="AB63">
            <v>2062.5</v>
          </cell>
          <cell r="AC63">
            <v>0.2072326843208252</v>
          </cell>
          <cell r="AD63">
            <v>0.91685015852785179</v>
          </cell>
          <cell r="AE63">
            <v>-0.12408284284867697</v>
          </cell>
          <cell r="AR63">
            <v>0.2772046402843435</v>
          </cell>
          <cell r="AS63">
            <v>0.90367382666257323</v>
          </cell>
          <cell r="AT63">
            <v>-0.18087846694691675</v>
          </cell>
        </row>
        <row r="64">
          <cell r="B64" t="str">
            <v>Total - Boards</v>
          </cell>
          <cell r="F64">
            <v>1488089.013</v>
          </cell>
          <cell r="G64">
            <v>17769.351000000002</v>
          </cell>
          <cell r="I64">
            <v>1505858.3640000001</v>
          </cell>
          <cell r="J64">
            <v>119546.50849000001</v>
          </cell>
          <cell r="K64">
            <v>130423.00568999996</v>
          </cell>
          <cell r="L64">
            <v>10876.497199999958</v>
          </cell>
          <cell r="M64">
            <v>1357669.1117199999</v>
          </cell>
          <cell r="N64">
            <v>1426106.9079100001</v>
          </cell>
          <cell r="O64">
            <v>68437.796190000081</v>
          </cell>
          <cell r="P64">
            <v>0</v>
          </cell>
          <cell r="Q64">
            <v>51038.821289999963</v>
          </cell>
          <cell r="R64">
            <v>73866.567520000041</v>
          </cell>
          <cell r="S64">
            <v>-5358.8803199999966</v>
          </cell>
          <cell r="T64">
            <v>119546.50849000001</v>
          </cell>
          <cell r="U64">
            <v>51963.529310000013</v>
          </cell>
          <cell r="V64">
            <v>83999.53436999995</v>
          </cell>
          <cell r="W64">
            <v>-5540.0579899999975</v>
          </cell>
          <cell r="X64">
            <v>130423.00568999996</v>
          </cell>
          <cell r="Y64">
            <v>924.70802000004915</v>
          </cell>
          <cell r="Z64">
            <v>10132.96684999991</v>
          </cell>
          <cell r="AA64">
            <v>-181.17767000000094</v>
          </cell>
          <cell r="AB64">
            <v>10876.497199999958</v>
          </cell>
          <cell r="AC64">
            <v>623614.33356719941</v>
          </cell>
          <cell r="AD64">
            <v>868161.63118708716</v>
          </cell>
          <cell r="AE64">
            <v>-67855.853034286658</v>
          </cell>
          <cell r="AF64">
            <v>1423920.1117199999</v>
          </cell>
          <cell r="AG64">
            <v>1129393.7729999998</v>
          </cell>
          <cell r="AI64">
            <v>624259.79081999999</v>
          </cell>
          <cell r="AJ64">
            <v>869870.19408000004</v>
          </cell>
          <cell r="AK64">
            <v>-68023.076990000001</v>
          </cell>
          <cell r="AL64">
            <v>1426106.9079100001</v>
          </cell>
          <cell r="AM64">
            <v>645.45725280053011</v>
          </cell>
          <cell r="AN64">
            <v>1708.5628929128845</v>
          </cell>
          <cell r="AO64">
            <v>-167.22395571333527</v>
          </cell>
          <cell r="AP64">
            <v>2187.7961900000882</v>
          </cell>
          <cell r="AR64">
            <v>547533.56836999999</v>
          </cell>
          <cell r="AS64">
            <v>744101.92863999994</v>
          </cell>
          <cell r="AT64">
            <v>-53512.893779999999</v>
          </cell>
          <cell r="AU64">
            <v>1238122.60323</v>
          </cell>
          <cell r="AV64">
            <v>572296.26150999998</v>
          </cell>
          <cell r="AW64">
            <v>785870.65971000004</v>
          </cell>
          <cell r="AX64">
            <v>-62483.019</v>
          </cell>
          <cell r="AY64">
            <v>1295683.90222</v>
          </cell>
          <cell r="AZ64">
            <v>57561.298990000039</v>
          </cell>
        </row>
        <row r="66">
          <cell r="A66">
            <v>9000</v>
          </cell>
          <cell r="B66" t="str">
            <v>ERHA Corporate</v>
          </cell>
          <cell r="F66">
            <v>16695.393</v>
          </cell>
          <cell r="G66">
            <v>55.301000000000002</v>
          </cell>
          <cell r="I66">
            <v>16750.694</v>
          </cell>
          <cell r="J66">
            <v>758.54500000000007</v>
          </cell>
          <cell r="K66">
            <v>758.54500000000007</v>
          </cell>
          <cell r="L66">
            <v>0</v>
          </cell>
          <cell r="M66">
            <v>14260</v>
          </cell>
          <cell r="N66">
            <v>14260</v>
          </cell>
          <cell r="O66">
            <v>0</v>
          </cell>
          <cell r="Q66">
            <v>819</v>
          </cell>
          <cell r="R66">
            <v>493.54500000000007</v>
          </cell>
          <cell r="S66">
            <v>-554</v>
          </cell>
          <cell r="T66">
            <v>758.54500000000007</v>
          </cell>
          <cell r="U66">
            <v>819</v>
          </cell>
          <cell r="V66">
            <v>493.54500000000007</v>
          </cell>
          <cell r="W66">
            <v>-554</v>
          </cell>
          <cell r="X66">
            <v>758.54500000000007</v>
          </cell>
          <cell r="Y66">
            <v>0</v>
          </cell>
          <cell r="Z66">
            <v>0</v>
          </cell>
          <cell r="AA66">
            <v>0</v>
          </cell>
          <cell r="AB66">
            <v>0</v>
          </cell>
          <cell r="AC66">
            <v>9267</v>
          </cell>
          <cell r="AD66">
            <v>7436</v>
          </cell>
          <cell r="AE66">
            <v>-2443</v>
          </cell>
          <cell r="AF66">
            <v>14260</v>
          </cell>
          <cell r="AG66">
            <v>12563.020499999999</v>
          </cell>
          <cell r="AH66">
            <v>9000</v>
          </cell>
          <cell r="AI66">
            <v>9267</v>
          </cell>
          <cell r="AJ66">
            <v>7436</v>
          </cell>
          <cell r="AK66">
            <v>-2443</v>
          </cell>
          <cell r="AL66">
            <v>14260</v>
          </cell>
          <cell r="AM66">
            <v>0</v>
          </cell>
          <cell r="AN66">
            <v>0</v>
          </cell>
          <cell r="AO66">
            <v>0</v>
          </cell>
          <cell r="AP66">
            <v>0</v>
          </cell>
          <cell r="AR66">
            <v>8448</v>
          </cell>
          <cell r="AS66">
            <v>6942.4549999999999</v>
          </cell>
          <cell r="AT66">
            <v>-1889</v>
          </cell>
          <cell r="AU66">
            <v>13501.455</v>
          </cell>
          <cell r="AV66">
            <v>8448</v>
          </cell>
          <cell r="AW66">
            <v>6942.4549999999999</v>
          </cell>
          <cell r="AX66">
            <v>-1889</v>
          </cell>
          <cell r="AY66">
            <v>13501.455</v>
          </cell>
          <cell r="AZ66">
            <v>0</v>
          </cell>
          <cell r="BB66">
            <v>9267</v>
          </cell>
          <cell r="BC66">
            <v>12356</v>
          </cell>
          <cell r="BD66">
            <v>115.32266666666665</v>
          </cell>
          <cell r="BE66">
            <v>16.474666666666668</v>
          </cell>
        </row>
        <row r="67">
          <cell r="B67" t="str">
            <v>Adjustment</v>
          </cell>
          <cell r="F67">
            <v>0</v>
          </cell>
          <cell r="G67">
            <v>0</v>
          </cell>
          <cell r="I67">
            <v>0</v>
          </cell>
          <cell r="J67">
            <v>0</v>
          </cell>
          <cell r="K67">
            <v>0</v>
          </cell>
          <cell r="L67">
            <v>0</v>
          </cell>
          <cell r="M67">
            <v>0</v>
          </cell>
          <cell r="N67">
            <v>0</v>
          </cell>
          <cell r="O67">
            <v>0</v>
          </cell>
          <cell r="Q67">
            <v>0</v>
          </cell>
          <cell r="R67">
            <v>0</v>
          </cell>
          <cell r="S67">
            <v>0</v>
          </cell>
          <cell r="T67">
            <v>0</v>
          </cell>
          <cell r="U67">
            <v>0</v>
          </cell>
          <cell r="V67">
            <v>0</v>
          </cell>
          <cell r="W67">
            <v>0</v>
          </cell>
          <cell r="X67">
            <v>0</v>
          </cell>
          <cell r="Y67">
            <v>0</v>
          </cell>
          <cell r="Z67">
            <v>0</v>
          </cell>
          <cell r="AA67">
            <v>0</v>
          </cell>
          <cell r="AB67">
            <v>0</v>
          </cell>
          <cell r="AF67">
            <v>0</v>
          </cell>
          <cell r="AL67">
            <v>0</v>
          </cell>
          <cell r="AM67">
            <v>0</v>
          </cell>
          <cell r="AN67">
            <v>0</v>
          </cell>
          <cell r="AO67">
            <v>0</v>
          </cell>
          <cell r="AP67">
            <v>0</v>
          </cell>
          <cell r="AU67">
            <v>0</v>
          </cell>
          <cell r="AY67">
            <v>0</v>
          </cell>
          <cell r="AZ67">
            <v>0</v>
          </cell>
          <cell r="BB67">
            <v>0</v>
          </cell>
          <cell r="BC67">
            <v>0</v>
          </cell>
          <cell r="BD67">
            <v>0</v>
          </cell>
          <cell r="BE67">
            <v>0</v>
          </cell>
        </row>
        <row r="68">
          <cell r="F68">
            <v>16695.393</v>
          </cell>
          <cell r="G68">
            <v>55.301000000000002</v>
          </cell>
          <cell r="I68">
            <v>16750.694</v>
          </cell>
          <cell r="J68">
            <v>758.54500000000007</v>
          </cell>
          <cell r="K68">
            <v>758.54500000000007</v>
          </cell>
          <cell r="L68">
            <v>0</v>
          </cell>
          <cell r="M68">
            <v>14260</v>
          </cell>
          <cell r="N68">
            <v>14260</v>
          </cell>
          <cell r="O68">
            <v>0</v>
          </cell>
          <cell r="P68">
            <v>0</v>
          </cell>
          <cell r="Q68">
            <v>819</v>
          </cell>
          <cell r="R68">
            <v>493.54500000000007</v>
          </cell>
          <cell r="S68">
            <v>-554</v>
          </cell>
          <cell r="T68">
            <v>758.54500000000007</v>
          </cell>
          <cell r="U68">
            <v>819</v>
          </cell>
          <cell r="V68">
            <v>493.54500000000007</v>
          </cell>
          <cell r="W68">
            <v>-554</v>
          </cell>
          <cell r="X68">
            <v>758.54500000000007</v>
          </cell>
          <cell r="Y68">
            <v>0</v>
          </cell>
          <cell r="Z68">
            <v>0</v>
          </cell>
          <cell r="AA68">
            <v>0</v>
          </cell>
          <cell r="AB68">
            <v>0</v>
          </cell>
          <cell r="AC68">
            <v>9267</v>
          </cell>
          <cell r="AD68">
            <v>7436</v>
          </cell>
          <cell r="AE68">
            <v>-2443</v>
          </cell>
          <cell r="AF68">
            <v>14260</v>
          </cell>
          <cell r="AG68">
            <v>12563.020499999999</v>
          </cell>
          <cell r="AI68">
            <v>9267</v>
          </cell>
          <cell r="AJ68">
            <v>7436</v>
          </cell>
          <cell r="AK68">
            <v>-2443</v>
          </cell>
          <cell r="AL68">
            <v>14260</v>
          </cell>
          <cell r="AM68">
            <v>0</v>
          </cell>
          <cell r="AN68">
            <v>0</v>
          </cell>
          <cell r="AO68">
            <v>0</v>
          </cell>
          <cell r="AP68">
            <v>0</v>
          </cell>
          <cell r="AR68">
            <v>8448</v>
          </cell>
          <cell r="AS68">
            <v>6942.4549999999999</v>
          </cell>
          <cell r="AT68">
            <v>-1889</v>
          </cell>
          <cell r="AU68">
            <v>13501.455</v>
          </cell>
          <cell r="AV68">
            <v>8448</v>
          </cell>
          <cell r="AW68">
            <v>6942.4549999999999</v>
          </cell>
          <cell r="AX68">
            <v>-1889</v>
          </cell>
          <cell r="AY68">
            <v>13501.455</v>
          </cell>
          <cell r="AZ68">
            <v>0</v>
          </cell>
          <cell r="BB68">
            <v>9267</v>
          </cell>
          <cell r="BC68">
            <v>12356</v>
          </cell>
          <cell r="BD68">
            <v>115.32266666666665</v>
          </cell>
          <cell r="BE68">
            <v>16.474666666666668</v>
          </cell>
        </row>
      </sheetData>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DIVCRS Stat. Vol."/>
      <sheetName val="DIVCRS hier"/>
      <sheetName val="CHO hier"/>
      <sheetName val="PayNPInc"/>
      <sheetName val="Manual"/>
      <sheetName val="Sheet2"/>
      <sheetName val="Merge Mapping"/>
      <sheetName val="C19 Only Net Exp Detail"/>
      <sheetName val="Net Exp Detail"/>
      <sheetName val="Dir Pro v S38"/>
      <sheetName val="Community"/>
      <sheetName val="Hospital Groups"/>
      <sheetName val="Private Hospitals"/>
      <sheetName val="CHO (Total) by Divison"/>
      <sheetName val="Ambulance"/>
      <sheetName val="H&amp;W"/>
      <sheetName val="CHO (PRI) Total"/>
      <sheetName val="CHO (PRI)"/>
      <sheetName val="CHO (SOC)"/>
      <sheetName val="CHO (PAL)"/>
      <sheetName val="CHO (MEN)"/>
      <sheetName val="CHO (OLD) Total"/>
      <sheetName val="CHO (OLD)"/>
      <sheetName val="CHO (DIS)"/>
      <sheetName val="CHO (H&amp;W)"/>
      <sheetName val="Support Servs"/>
      <sheetName val="PCRS"/>
      <sheetName val="DLS"/>
      <sheetName val="Pay"/>
      <sheetName val="Non Pay"/>
      <sheetName val="Income"/>
      <sheetName val="D14_Inc. By Cat"/>
      <sheetName val="Income by Category"/>
      <sheetName val="Crosschecks"/>
    </sheetNames>
    <sheetDataSet>
      <sheetData sheetId="0"/>
      <sheetData sheetId="1"/>
      <sheetData sheetId="2"/>
      <sheetData sheetId="3"/>
      <sheetData sheetId="4"/>
      <sheetData sheetId="5"/>
      <sheetData sheetId="6"/>
      <sheetData sheetId="7"/>
      <sheetData sheetId="8"/>
      <sheetData sheetId="9">
        <row r="5">
          <cell r="A5">
            <v>0</v>
          </cell>
          <cell r="B5" t="str">
            <v>Including Covid</v>
          </cell>
          <cell r="C5">
            <v>0</v>
          </cell>
          <cell r="D5" t="str">
            <v>€000s</v>
          </cell>
          <cell r="E5" t="str">
            <v>€000s</v>
          </cell>
          <cell r="F5" t="str">
            <v>€000s</v>
          </cell>
          <cell r="G5" t="str">
            <v>€000s</v>
          </cell>
          <cell r="H5" t="str">
            <v>%</v>
          </cell>
        </row>
        <row r="6">
          <cell r="A6">
            <v>0</v>
          </cell>
          <cell r="B6">
            <v>0</v>
          </cell>
          <cell r="C6">
            <v>0</v>
          </cell>
          <cell r="D6">
            <v>0</v>
          </cell>
          <cell r="E6">
            <v>0</v>
          </cell>
          <cell r="F6">
            <v>0</v>
          </cell>
          <cell r="G6">
            <v>0</v>
          </cell>
          <cell r="H6">
            <v>0</v>
          </cell>
        </row>
        <row r="7">
          <cell r="A7" t="str">
            <v>Z-RCSIHOP</v>
          </cell>
          <cell r="B7" t="str">
            <v>RCSI Hospital Group</v>
          </cell>
          <cell r="C7" t="str">
            <v>Ian Carter</v>
          </cell>
          <cell r="D7">
            <v>859718.98578999995</v>
          </cell>
          <cell r="E7">
            <v>313096.54690000002</v>
          </cell>
          <cell r="F7">
            <v>291118.47187000001</v>
          </cell>
          <cell r="G7">
            <v>21978.07503</v>
          </cell>
          <cell r="H7">
            <v>7.5495295399236592E-2</v>
          </cell>
        </row>
        <row r="8">
          <cell r="A8" t="str">
            <v>Z-DMLHOSGP</v>
          </cell>
          <cell r="B8" t="str">
            <v>Dublin-Midlands Hospital Group</v>
          </cell>
          <cell r="C8" t="str">
            <v>Trevor O'Callaghan</v>
          </cell>
          <cell r="D8">
            <v>1004847.44337</v>
          </cell>
          <cell r="E8">
            <v>367434.98923000001</v>
          </cell>
          <cell r="F8">
            <v>340527.99907999998</v>
          </cell>
          <cell r="G8">
            <v>26906.990150000001</v>
          </cell>
          <cell r="H8">
            <v>7.9015500113630191E-2</v>
          </cell>
        </row>
        <row r="9">
          <cell r="A9" t="str">
            <v>Z-IREHOSGP</v>
          </cell>
          <cell r="B9" t="str">
            <v>Ireland East Hospital Group</v>
          </cell>
          <cell r="C9" t="str">
            <v>Mary Day</v>
          </cell>
          <cell r="D9">
            <v>1097278.6554700001</v>
          </cell>
          <cell r="E9">
            <v>395863.57251000003</v>
          </cell>
          <cell r="F9">
            <v>371792.47454000002</v>
          </cell>
          <cell r="G9">
            <v>24071.097969999999</v>
          </cell>
          <cell r="H9">
            <v>6.4743370612280277E-2</v>
          </cell>
        </row>
        <row r="10">
          <cell r="A10" t="str">
            <v>Z-SSWHOSGP</v>
          </cell>
          <cell r="B10" t="str">
            <v>South-South West Hospital Group</v>
          </cell>
          <cell r="C10" t="str">
            <v>Gerry O'Dwyer</v>
          </cell>
          <cell r="D10">
            <v>946387.39199999999</v>
          </cell>
          <cell r="E10">
            <v>342451.51695999998</v>
          </cell>
          <cell r="F10">
            <v>321023.64841000002</v>
          </cell>
          <cell r="G10">
            <v>21427.868549999999</v>
          </cell>
          <cell r="H10">
            <v>6.6748567141798498E-2</v>
          </cell>
        </row>
        <row r="11">
          <cell r="A11" t="str">
            <v>Z-SAUNIHGP</v>
          </cell>
          <cell r="B11" t="str">
            <v>Saolta University Health Care Group</v>
          </cell>
          <cell r="C11" t="str">
            <v>Tony Canavan</v>
          </cell>
          <cell r="D11">
            <v>878664.35893999995</v>
          </cell>
          <cell r="E11">
            <v>312236.72606000002</v>
          </cell>
          <cell r="F11">
            <v>294916.24268999998</v>
          </cell>
          <cell r="G11">
            <v>17320.483370000002</v>
          </cell>
          <cell r="H11">
            <v>5.8730177802401876E-2</v>
          </cell>
        </row>
        <row r="12">
          <cell r="A12" t="str">
            <v>Z-ULHOPGP</v>
          </cell>
          <cell r="B12" t="str">
            <v>University of Limerick Hospital Group</v>
          </cell>
          <cell r="C12" t="str">
            <v>Colette Cowan</v>
          </cell>
          <cell r="D12">
            <v>375411.02824000001</v>
          </cell>
          <cell r="E12">
            <v>144796.97803999999</v>
          </cell>
          <cell r="F12">
            <v>126424.55214</v>
          </cell>
          <cell r="G12">
            <v>18372.425899999998</v>
          </cell>
          <cell r="H12">
            <v>0.14532324290660523</v>
          </cell>
        </row>
        <row r="13">
          <cell r="A13" t="str">
            <v>Z-NCHHOSGP</v>
          </cell>
          <cell r="B13" t="str">
            <v>Children's Health Ireland</v>
          </cell>
          <cell r="C13" t="str">
            <v>Eilish Hardiman</v>
          </cell>
          <cell r="D13">
            <v>358939.37050999998</v>
          </cell>
          <cell r="E13">
            <v>126482.61277000001</v>
          </cell>
          <cell r="F13">
            <v>121118.02833</v>
          </cell>
          <cell r="G13">
            <v>5364.5844399999996</v>
          </cell>
          <cell r="H13">
            <v>4.429220417445677E-2</v>
          </cell>
        </row>
        <row r="14">
          <cell r="A14" t="str">
            <v>Z-REGNATSE</v>
          </cell>
          <cell r="B14" t="str">
            <v xml:space="preserve">Regional and National Services </v>
          </cell>
          <cell r="C14" t="str">
            <v>Liam Woods</v>
          </cell>
          <cell r="D14">
            <v>94546.308969999998</v>
          </cell>
          <cell r="E14">
            <v>15204.36464</v>
          </cell>
          <cell r="F14">
            <v>13152.487160000001</v>
          </cell>
          <cell r="G14">
            <v>2051.8774800000001</v>
          </cell>
          <cell r="H14">
            <v>0.15600680350711704</v>
          </cell>
        </row>
        <row r="15">
          <cell r="A15" t="str">
            <v>Z-ACHOSDIV</v>
          </cell>
          <cell r="B15" t="str">
            <v>Acute Hospital Care</v>
          </cell>
          <cell r="C15" t="str">
            <v>Liam Woods</v>
          </cell>
          <cell r="D15">
            <v>5615793.5432900004</v>
          </cell>
          <cell r="E15">
            <v>2017567.3071099999</v>
          </cell>
          <cell r="F15">
            <v>1880073.9042200004</v>
          </cell>
          <cell r="G15">
            <v>137493.40289</v>
          </cell>
          <cell r="H15">
            <v>7.313191390050322E-2</v>
          </cell>
        </row>
        <row r="16">
          <cell r="A16">
            <v>0</v>
          </cell>
          <cell r="B16">
            <v>0</v>
          </cell>
          <cell r="C16">
            <v>0</v>
          </cell>
          <cell r="D16">
            <v>0</v>
          </cell>
          <cell r="E16">
            <v>0</v>
          </cell>
          <cell r="F16">
            <v>0</v>
          </cell>
          <cell r="G16">
            <v>0</v>
          </cell>
          <cell r="H16">
            <v>0</v>
          </cell>
        </row>
        <row r="17">
          <cell r="A17" t="str">
            <v>Z-NHOPHEC</v>
          </cell>
          <cell r="B17" t="str">
            <v>National Ambulance Service</v>
          </cell>
          <cell r="C17" t="str">
            <v>Martin Dunne</v>
          </cell>
          <cell r="D17">
            <v>173296.44880000001</v>
          </cell>
          <cell r="E17">
            <v>59493.502220000002</v>
          </cell>
          <cell r="F17">
            <v>55279.600870000002</v>
          </cell>
          <cell r="G17">
            <v>4213.9013500000001</v>
          </cell>
          <cell r="H17">
            <v>7.6228867135089362E-2</v>
          </cell>
        </row>
        <row r="18">
          <cell r="A18">
            <v>0</v>
          </cell>
          <cell r="B18">
            <v>0</v>
          </cell>
          <cell r="C18">
            <v>0</v>
          </cell>
          <cell r="D18">
            <v>0</v>
          </cell>
          <cell r="E18">
            <v>0</v>
          </cell>
          <cell r="F18">
            <v>0</v>
          </cell>
          <cell r="G18">
            <v>0</v>
          </cell>
          <cell r="H18">
            <v>0</v>
          </cell>
        </row>
        <row r="19">
          <cell r="A19" t="str">
            <v>TotAcuteops</v>
          </cell>
          <cell r="B19" t="str">
            <v>Acute Operations</v>
          </cell>
          <cell r="C19" t="str">
            <v>Liam Woods</v>
          </cell>
          <cell r="D19">
            <v>5789089.9920900008</v>
          </cell>
          <cell r="E19">
            <v>2077060.8093299998</v>
          </cell>
          <cell r="F19">
            <v>1935353.5050900003</v>
          </cell>
          <cell r="G19">
            <v>141707.30424</v>
          </cell>
          <cell r="H19">
            <v>7.3220372333689054E-2</v>
          </cell>
        </row>
        <row r="20">
          <cell r="A20">
            <v>0</v>
          </cell>
          <cell r="B20">
            <v>0</v>
          </cell>
          <cell r="C20">
            <v>0</v>
          </cell>
          <cell r="D20">
            <v>0</v>
          </cell>
          <cell r="E20">
            <v>0</v>
          </cell>
          <cell r="F20">
            <v>0</v>
          </cell>
          <cell r="G20">
            <v>0</v>
          </cell>
          <cell r="H20">
            <v>0</v>
          </cell>
        </row>
        <row r="21">
          <cell r="A21">
            <v>0</v>
          </cell>
          <cell r="B21">
            <v>0</v>
          </cell>
          <cell r="C21">
            <v>0</v>
          </cell>
          <cell r="D21">
            <v>0</v>
          </cell>
          <cell r="E21">
            <v>0</v>
          </cell>
          <cell r="F21">
            <v>0</v>
          </cell>
          <cell r="G21">
            <v>0</v>
          </cell>
          <cell r="H21">
            <v>0</v>
          </cell>
        </row>
        <row r="22">
          <cell r="A22" t="str">
            <v>Z-PRIVHOSPCOVID</v>
          </cell>
          <cell r="B22" t="str">
            <v>Private Hospitals</v>
          </cell>
          <cell r="C22">
            <v>0</v>
          </cell>
          <cell r="D22" t="str">
            <v/>
          </cell>
          <cell r="E22">
            <v>112726.99999</v>
          </cell>
          <cell r="F22" t="str">
            <v/>
          </cell>
          <cell r="G22">
            <v>112726.99999</v>
          </cell>
          <cell r="H22" t="str">
            <v/>
          </cell>
        </row>
        <row r="23">
          <cell r="A23">
            <v>0</v>
          </cell>
          <cell r="B23">
            <v>0</v>
          </cell>
          <cell r="C23">
            <v>0</v>
          </cell>
          <cell r="D23">
            <v>0</v>
          </cell>
          <cell r="E23">
            <v>0</v>
          </cell>
          <cell r="F23">
            <v>0</v>
          </cell>
          <cell r="G23">
            <v>0</v>
          </cell>
          <cell r="H23">
            <v>0</v>
          </cell>
        </row>
        <row r="24">
          <cell r="A24">
            <v>0</v>
          </cell>
          <cell r="B24" t="str">
            <v>Community Total (CHO &amp; Regional/National)</v>
          </cell>
          <cell r="C24">
            <v>0</v>
          </cell>
          <cell r="D24">
            <v>0</v>
          </cell>
          <cell r="E24">
            <v>0</v>
          </cell>
          <cell r="F24">
            <v>0</v>
          </cell>
          <cell r="G24">
            <v>0</v>
          </cell>
          <cell r="H24">
            <v>0</v>
          </cell>
        </row>
        <row r="25">
          <cell r="A25">
            <v>0</v>
          </cell>
          <cell r="B25">
            <v>0</v>
          </cell>
          <cell r="C25">
            <v>0</v>
          </cell>
          <cell r="D25">
            <v>0</v>
          </cell>
          <cell r="E25">
            <v>0</v>
          </cell>
          <cell r="F25">
            <v>0</v>
          </cell>
          <cell r="G25">
            <v>0</v>
          </cell>
          <cell r="H25">
            <v>0</v>
          </cell>
        </row>
        <row r="26">
          <cell r="A26" t="str">
            <v>Z-PRIMCARE</v>
          </cell>
          <cell r="B26" t="str">
            <v>Primary Care Total</v>
          </cell>
          <cell r="C26" t="str">
            <v>Siobhan McArdle</v>
          </cell>
          <cell r="D26">
            <v>910849.78605999995</v>
          </cell>
          <cell r="E26">
            <v>299180.28161000001</v>
          </cell>
          <cell r="F26">
            <v>294601.20075000002</v>
          </cell>
          <cell r="G26">
            <v>4579.08086</v>
          </cell>
          <cell r="H26">
            <v>1.5543320422124925E-2</v>
          </cell>
        </row>
        <row r="27">
          <cell r="A27" t="str">
            <v>Z-SOCINCLU</v>
          </cell>
          <cell r="B27" t="str">
            <v>Social Inclusion Total</v>
          </cell>
          <cell r="C27" t="str">
            <v>Siobhan McArdle</v>
          </cell>
          <cell r="D27">
            <v>166019.46677999999</v>
          </cell>
          <cell r="E27">
            <v>54506.020170000003</v>
          </cell>
          <cell r="F27">
            <v>54414.603419999999</v>
          </cell>
          <cell r="G27">
            <v>91.416749999999993</v>
          </cell>
          <cell r="H27">
            <v>1.6800039741978513E-3</v>
          </cell>
        </row>
        <row r="28">
          <cell r="A28" t="str">
            <v>Z-PALLCARE</v>
          </cell>
          <cell r="B28" t="str">
            <v>Palliative Care Total</v>
          </cell>
          <cell r="C28" t="str">
            <v>Siobhan McArdle</v>
          </cell>
          <cell r="D28">
            <v>92177.237030000004</v>
          </cell>
          <cell r="E28">
            <v>29845.97653</v>
          </cell>
          <cell r="F28">
            <v>30387.19022</v>
          </cell>
          <cell r="G28">
            <v>-541.21369000000004</v>
          </cell>
          <cell r="H28">
            <v>-1.7810586832203667E-2</v>
          </cell>
        </row>
        <row r="29">
          <cell r="A29" t="str">
            <v>PCTot</v>
          </cell>
          <cell r="B29" t="str">
            <v>Primary Care Division Total (Note 1)</v>
          </cell>
          <cell r="C29" t="str">
            <v>Siobhan McArdle</v>
          </cell>
          <cell r="D29">
            <v>1169046.4898699999</v>
          </cell>
          <cell r="E29">
            <v>383532.27830999997</v>
          </cell>
          <cell r="F29">
            <v>379402.99439000001</v>
          </cell>
          <cell r="G29">
            <v>4129.2839199999999</v>
          </cell>
          <cell r="H29">
            <v>1.0883635556538021E-2</v>
          </cell>
        </row>
        <row r="30">
          <cell r="A30">
            <v>0</v>
          </cell>
          <cell r="B30">
            <v>0</v>
          </cell>
          <cell r="C30">
            <v>0</v>
          </cell>
          <cell r="D30">
            <v>0</v>
          </cell>
          <cell r="E30">
            <v>0</v>
          </cell>
          <cell r="F30">
            <v>0</v>
          </cell>
          <cell r="G30">
            <v>0</v>
          </cell>
          <cell r="H30" t="str">
            <v/>
          </cell>
        </row>
        <row r="31">
          <cell r="A31" t="str">
            <v>Z-MENHEDIV</v>
          </cell>
          <cell r="B31" t="str">
            <v>Mental Health Division - Total</v>
          </cell>
          <cell r="C31" t="str">
            <v>Jim Ryan</v>
          </cell>
          <cell r="D31">
            <v>1023906.90365</v>
          </cell>
          <cell r="E31">
            <v>347580.50796999998</v>
          </cell>
          <cell r="F31">
            <v>345872.13316999999</v>
          </cell>
          <cell r="G31">
            <v>1708.3748000000001</v>
          </cell>
          <cell r="H31">
            <v>4.9393247855568489E-3</v>
          </cell>
        </row>
        <row r="32">
          <cell r="A32">
            <v>0</v>
          </cell>
          <cell r="B32">
            <v>0</v>
          </cell>
          <cell r="C32">
            <v>0</v>
          </cell>
          <cell r="D32">
            <v>0</v>
          </cell>
          <cell r="E32">
            <v>0</v>
          </cell>
          <cell r="F32">
            <v>0</v>
          </cell>
          <cell r="G32">
            <v>0</v>
          </cell>
          <cell r="H32">
            <v>0</v>
          </cell>
        </row>
        <row r="33">
          <cell r="A33" t="str">
            <v>Z-OLDPER</v>
          </cell>
          <cell r="B33" t="str">
            <v>Older Persons Services Total</v>
          </cell>
          <cell r="C33" t="str">
            <v>Sandra Tuohy</v>
          </cell>
          <cell r="D33">
            <v>907948.31070999999</v>
          </cell>
          <cell r="E33">
            <v>309712.97892999998</v>
          </cell>
          <cell r="F33">
            <v>299032.90844000003</v>
          </cell>
          <cell r="G33">
            <v>10680.07049</v>
          </cell>
          <cell r="H33">
            <v>3.5715368404487566E-2</v>
          </cell>
        </row>
        <row r="34">
          <cell r="A34" t="str">
            <v>Z-FDEAL</v>
          </cell>
          <cell r="B34" t="str">
            <v>Nursing Home Support Scheme Total</v>
          </cell>
          <cell r="C34" t="str">
            <v>Sandra Tuohy</v>
          </cell>
          <cell r="D34">
            <v>1062999.898</v>
          </cell>
          <cell r="E34">
            <v>334614.70695000002</v>
          </cell>
          <cell r="F34">
            <v>346299.12599999999</v>
          </cell>
          <cell r="G34">
            <v>-11684.41905</v>
          </cell>
          <cell r="H34">
            <v>-3.3740827431369261E-2</v>
          </cell>
        </row>
        <row r="35">
          <cell r="A35">
            <v>0</v>
          </cell>
          <cell r="B35" t="str">
            <v>Older Persons Services Division - Total</v>
          </cell>
          <cell r="C35" t="str">
            <v>Sandra Tuohy</v>
          </cell>
          <cell r="D35">
            <v>1970948.2087099999</v>
          </cell>
          <cell r="E35">
            <v>644327.68588</v>
          </cell>
          <cell r="F35">
            <v>645332.03444000008</v>
          </cell>
          <cell r="G35">
            <v>-1004.3485600000004</v>
          </cell>
          <cell r="H35">
            <v>-1.5563283804306167E-3</v>
          </cell>
        </row>
        <row r="36">
          <cell r="A36">
            <v>0</v>
          </cell>
          <cell r="B36">
            <v>0</v>
          </cell>
          <cell r="C36">
            <v>0</v>
          </cell>
          <cell r="D36">
            <v>0</v>
          </cell>
          <cell r="E36">
            <v>0</v>
          </cell>
          <cell r="F36">
            <v>0</v>
          </cell>
          <cell r="G36">
            <v>0</v>
          </cell>
          <cell r="H36">
            <v>0</v>
          </cell>
        </row>
        <row r="37">
          <cell r="A37" t="str">
            <v>Z-DISABIL</v>
          </cell>
          <cell r="B37" t="str">
            <v>Disability Services - Total</v>
          </cell>
          <cell r="C37" t="str">
            <v>Cathal Morgan</v>
          </cell>
          <cell r="D37">
            <v>2002938.8330699999</v>
          </cell>
          <cell r="E37">
            <v>680461.50994999998</v>
          </cell>
          <cell r="F37">
            <v>664123.31883</v>
          </cell>
          <cell r="G37">
            <v>16338.19112</v>
          </cell>
          <cell r="H37">
            <v>2.4601140566458853E-2</v>
          </cell>
        </row>
        <row r="38">
          <cell r="A38">
            <v>0</v>
          </cell>
          <cell r="B38">
            <v>0</v>
          </cell>
          <cell r="C38">
            <v>0</v>
          </cell>
          <cell r="D38">
            <v>0</v>
          </cell>
          <cell r="E38">
            <v>0</v>
          </cell>
          <cell r="F38">
            <v>0</v>
          </cell>
          <cell r="G38">
            <v>0</v>
          </cell>
          <cell r="H38">
            <v>0</v>
          </cell>
        </row>
        <row r="39">
          <cell r="A39" t="str">
            <v>Z-HLTH&amp;WELLCOMM</v>
          </cell>
          <cell r="B39" t="str">
            <v>Health &amp; Wellbeing Community Division - Total</v>
          </cell>
          <cell r="C39" t="str">
            <v>Angela Alder</v>
          </cell>
          <cell r="D39">
            <v>12022.836230000001</v>
          </cell>
          <cell r="E39">
            <v>3752.0606499999999</v>
          </cell>
          <cell r="F39">
            <v>3899.0540599999999</v>
          </cell>
          <cell r="G39">
            <v>-146.99341000000001</v>
          </cell>
          <cell r="H39">
            <v>-3.7699761977652603E-2</v>
          </cell>
        </row>
        <row r="40">
          <cell r="B40">
            <v>0</v>
          </cell>
          <cell r="C40">
            <v>0</v>
          </cell>
          <cell r="D40">
            <v>0</v>
          </cell>
          <cell r="E40">
            <v>0</v>
          </cell>
          <cell r="F40">
            <v>0</v>
          </cell>
          <cell r="G40">
            <v>0</v>
          </cell>
          <cell r="H40">
            <v>0</v>
          </cell>
        </row>
        <row r="41">
          <cell r="A41" t="str">
            <v>Z-PCARENCC</v>
          </cell>
          <cell r="B41" t="str">
            <v>CHO HQs &amp; Community Services - Total</v>
          </cell>
          <cell r="C41">
            <v>0</v>
          </cell>
          <cell r="D41">
            <v>19194.662079999998</v>
          </cell>
          <cell r="E41">
            <v>7266.6968900000002</v>
          </cell>
          <cell r="F41">
            <v>6468.3954800000001</v>
          </cell>
          <cell r="G41">
            <v>798.30141000000003</v>
          </cell>
          <cell r="H41">
            <v>0.1234156774223706</v>
          </cell>
        </row>
        <row r="42">
          <cell r="A42">
            <v>0</v>
          </cell>
          <cell r="B42">
            <v>0</v>
          </cell>
          <cell r="C42">
            <v>0</v>
          </cell>
          <cell r="D42">
            <v>0</v>
          </cell>
          <cell r="E42">
            <v>0</v>
          </cell>
          <cell r="F42">
            <v>0</v>
          </cell>
          <cell r="G42">
            <v>0</v>
          </cell>
          <cell r="H42">
            <v>0</v>
          </cell>
        </row>
        <row r="43">
          <cell r="A43" t="str">
            <v>Commtotal</v>
          </cell>
          <cell r="B43" t="str">
            <v>Community Total (CHO &amp; Regional/National)</v>
          </cell>
          <cell r="C43" t="str">
            <v>David Walsh</v>
          </cell>
          <cell r="D43">
            <v>6198057.9336099988</v>
          </cell>
          <cell r="E43">
            <v>2066920.7396499999</v>
          </cell>
          <cell r="F43">
            <v>2045097.9303700002</v>
          </cell>
          <cell r="G43">
            <v>21822.809279999998</v>
          </cell>
          <cell r="H43">
            <v>1.0670789381734793E-2</v>
          </cell>
        </row>
        <row r="44">
          <cell r="A44">
            <v>0</v>
          </cell>
          <cell r="B44">
            <v>0</v>
          </cell>
          <cell r="C44">
            <v>0</v>
          </cell>
          <cell r="D44">
            <v>0</v>
          </cell>
          <cell r="E44">
            <v>0</v>
          </cell>
          <cell r="F44">
            <v>0</v>
          </cell>
          <cell r="G44">
            <v>0</v>
          </cell>
          <cell r="H44">
            <v>0</v>
          </cell>
        </row>
        <row r="45">
          <cell r="A45" t="str">
            <v>Z-CEOCSP</v>
          </cell>
          <cell r="B45" t="str">
            <v>Clinical Design &amp; Innovation</v>
          </cell>
          <cell r="C45" t="str">
            <v>Colm Henry</v>
          </cell>
          <cell r="D45">
            <v>10908.80622</v>
          </cell>
          <cell r="E45">
            <v>1648.2140400000001</v>
          </cell>
          <cell r="F45">
            <v>2210.4614099999999</v>
          </cell>
          <cell r="G45">
            <v>-562.24737000000005</v>
          </cell>
          <cell r="H45">
            <v>-0.25435746919463303</v>
          </cell>
        </row>
        <row r="46">
          <cell r="A46" t="str">
            <v>Z-OFFNURMI</v>
          </cell>
          <cell r="B46" t="str">
            <v>Office of Nursing &amp; Midwifery Services</v>
          </cell>
          <cell r="C46" t="str">
            <v>Mary Wynne</v>
          </cell>
          <cell r="D46">
            <v>36546.960339999998</v>
          </cell>
          <cell r="E46">
            <v>7322.9955200000004</v>
          </cell>
          <cell r="F46">
            <v>12001.60519</v>
          </cell>
          <cell r="G46">
            <v>-4678.6096699999998</v>
          </cell>
          <cell r="H46">
            <v>-0.38983199296526766</v>
          </cell>
        </row>
        <row r="47">
          <cell r="A47" t="str">
            <v>Z-QAV</v>
          </cell>
          <cell r="B47" t="str">
            <v>Quality Assurance &amp; Verification</v>
          </cell>
          <cell r="C47" t="str">
            <v>Patrick Lynch</v>
          </cell>
          <cell r="D47">
            <v>6070.1848</v>
          </cell>
          <cell r="E47">
            <v>1706.82167</v>
          </cell>
          <cell r="F47">
            <v>2009.5835300000001</v>
          </cell>
          <cell r="G47">
            <v>-302.76186000000001</v>
          </cell>
          <cell r="H47">
            <v>-0.15065900744120847</v>
          </cell>
        </row>
        <row r="48">
          <cell r="A48" t="str">
            <v>Z-CEONCC</v>
          </cell>
          <cell r="B48" t="str">
            <v>Quality Improvement Division</v>
          </cell>
          <cell r="C48" t="str">
            <v>Philip Crowley</v>
          </cell>
          <cell r="D48">
            <v>9680.5019400000001</v>
          </cell>
          <cell r="E48">
            <v>3087.4098100000001</v>
          </cell>
          <cell r="F48">
            <v>3210.90418</v>
          </cell>
          <cell r="G48">
            <v>-123.49437</v>
          </cell>
          <cell r="H48">
            <v>-3.8460932832944272E-2</v>
          </cell>
        </row>
        <row r="49">
          <cell r="A49" t="str">
            <v>Z-NATH&amp;SCP</v>
          </cell>
          <cell r="B49" t="str">
            <v>National Health and Social Care Profession</v>
          </cell>
          <cell r="C49">
            <v>0</v>
          </cell>
          <cell r="D49">
            <v>1842.43</v>
          </cell>
          <cell r="E49">
            <v>481.80318999999997</v>
          </cell>
          <cell r="F49">
            <v>639.35799999999995</v>
          </cell>
          <cell r="G49">
            <v>-157.55481</v>
          </cell>
          <cell r="H49">
            <v>-0.24642658729538069</v>
          </cell>
        </row>
        <row r="50">
          <cell r="A50" t="str">
            <v>Z-HROTH</v>
          </cell>
          <cell r="B50" t="str">
            <v>National Doctors Training &amp; Planning</v>
          </cell>
          <cell r="C50" t="str">
            <v>Prof Frank Murray</v>
          </cell>
          <cell r="D50">
            <v>26936.786080000002</v>
          </cell>
          <cell r="E50">
            <v>8188.4339900000004</v>
          </cell>
          <cell r="F50">
            <v>7190.79349</v>
          </cell>
          <cell r="G50">
            <v>997.64049999999997</v>
          </cell>
          <cell r="H50">
            <v>0.13873858307673356</v>
          </cell>
        </row>
        <row r="51">
          <cell r="A51" t="str">
            <v>Z-NCCP</v>
          </cell>
          <cell r="B51" t="str">
            <v>National Cancer Control Programme (NCCP)</v>
          </cell>
          <cell r="C51" t="str">
            <v>Fiona Bonas (Interim)</v>
          </cell>
          <cell r="D51">
            <v>5197.1874600000001</v>
          </cell>
          <cell r="E51">
            <v>1732.72084</v>
          </cell>
          <cell r="F51">
            <v>1722.2730200000001</v>
          </cell>
          <cell r="G51">
            <v>10.44782</v>
          </cell>
          <cell r="H51">
            <v>6.0662972006610191E-3</v>
          </cell>
        </row>
        <row r="52">
          <cell r="A52" t="str">
            <v>Chiefclinicaltot</v>
          </cell>
          <cell r="B52" t="str">
            <v>Chief Clinical Office Total</v>
          </cell>
          <cell r="C52">
            <v>0</v>
          </cell>
          <cell r="D52">
            <v>97182.856840000008</v>
          </cell>
          <cell r="E52">
            <v>24168.399060000003</v>
          </cell>
          <cell r="F52">
            <v>28984.97882</v>
          </cell>
          <cell r="G52">
            <v>-4816.5797599999996</v>
          </cell>
          <cell r="H52">
            <v>-0.1661750312088032</v>
          </cell>
        </row>
        <row r="53">
          <cell r="A53">
            <v>0</v>
          </cell>
          <cell r="B53">
            <v>0</v>
          </cell>
          <cell r="C53">
            <v>0</v>
          </cell>
          <cell r="D53">
            <v>0</v>
          </cell>
          <cell r="E53">
            <v>0</v>
          </cell>
          <cell r="F53">
            <v>0</v>
          </cell>
          <cell r="G53">
            <v>0</v>
          </cell>
          <cell r="H53">
            <v>0</v>
          </cell>
        </row>
        <row r="54">
          <cell r="A54" t="str">
            <v>Z-NCSS</v>
          </cell>
          <cell r="B54" t="str">
            <v>National Screening Service</v>
          </cell>
          <cell r="C54" t="str">
            <v>Celine Fitzgerald (Interim)</v>
          </cell>
          <cell r="D54">
            <v>86219.707949999996</v>
          </cell>
          <cell r="E54">
            <v>22286.26957</v>
          </cell>
          <cell r="F54">
            <v>25261.39689</v>
          </cell>
          <cell r="G54">
            <v>-2975.1273200000001</v>
          </cell>
          <cell r="H54">
            <v>-0.11777366599935479</v>
          </cell>
        </row>
        <row r="55">
          <cell r="A55" t="str">
            <v>Z-HANDWDIV</v>
          </cell>
          <cell r="B55" t="str">
            <v>Health &amp; Wellbeing</v>
          </cell>
          <cell r="C55" t="str">
            <v>Stephanie O'Keeffe</v>
          </cell>
          <cell r="D55">
            <v>115306.48529</v>
          </cell>
          <cell r="E55">
            <v>32680.720929999999</v>
          </cell>
          <cell r="F55">
            <v>31981.710780000001</v>
          </cell>
          <cell r="G55">
            <v>699.01014999999995</v>
          </cell>
          <cell r="H55">
            <v>2.1856559044275116E-2</v>
          </cell>
        </row>
        <row r="56">
          <cell r="B56">
            <v>0</v>
          </cell>
          <cell r="C56">
            <v>0</v>
          </cell>
          <cell r="D56">
            <v>0</v>
          </cell>
          <cell r="E56">
            <v>0</v>
          </cell>
          <cell r="F56">
            <v>0</v>
          </cell>
          <cell r="G56">
            <v>0</v>
          </cell>
          <cell r="H56" t="str">
            <v/>
          </cell>
        </row>
        <row r="57">
          <cell r="A57" t="str">
            <v>Z-NSESERV</v>
          </cell>
          <cell r="B57" t="str">
            <v>Environmental Health</v>
          </cell>
          <cell r="C57" t="str">
            <v>Anne Marie Part</v>
          </cell>
          <cell r="D57">
            <v>44892.384689999999</v>
          </cell>
          <cell r="E57">
            <v>15830.554770000001</v>
          </cell>
          <cell r="F57">
            <v>14723.535680000001</v>
          </cell>
          <cell r="G57">
            <v>1107.01909</v>
          </cell>
          <cell r="H57">
            <v>7.5187041622328574E-2</v>
          </cell>
        </row>
        <row r="58">
          <cell r="A58" t="str">
            <v>Z-EMERPLAN</v>
          </cell>
          <cell r="B58" t="str">
            <v>Emergency Management</v>
          </cell>
          <cell r="C58" t="str">
            <v>Tom McGuinness</v>
          </cell>
          <cell r="D58">
            <v>1596.7972400000001</v>
          </cell>
          <cell r="E58">
            <v>623.04990999999995</v>
          </cell>
          <cell r="F58">
            <v>527.20000000000005</v>
          </cell>
          <cell r="G58">
            <v>95.849909999999994</v>
          </cell>
          <cell r="H58">
            <v>0.18180938922610013</v>
          </cell>
        </row>
        <row r="59">
          <cell r="A59" t="str">
            <v>Z-NTHSTHU</v>
          </cell>
          <cell r="B59" t="str">
            <v>North South Unit</v>
          </cell>
          <cell r="C59">
            <v>0</v>
          </cell>
          <cell r="D59">
            <v>279.30099999999999</v>
          </cell>
          <cell r="E59">
            <v>265.14456000000001</v>
          </cell>
          <cell r="F59">
            <v>91.82499</v>
          </cell>
          <cell r="G59">
            <v>173.31957</v>
          </cell>
          <cell r="H59">
            <v>1.8874989259459762</v>
          </cell>
        </row>
        <row r="60">
          <cell r="A60" t="str">
            <v>NationalServTotal</v>
          </cell>
          <cell r="B60" t="str">
            <v>National Services Total</v>
          </cell>
          <cell r="C60">
            <v>0</v>
          </cell>
          <cell r="D60">
            <v>46768.482929999998</v>
          </cell>
          <cell r="E60">
            <v>16718.749240000001</v>
          </cell>
          <cell r="F60">
            <v>15342.560670000001</v>
          </cell>
          <cell r="G60">
            <v>1376.1885699999998</v>
          </cell>
          <cell r="H60">
            <v>8.9697450093250947E-2</v>
          </cell>
        </row>
        <row r="61">
          <cell r="B61">
            <v>0</v>
          </cell>
          <cell r="C61">
            <v>0</v>
          </cell>
          <cell r="D61">
            <v>0</v>
          </cell>
          <cell r="E61">
            <v>0</v>
          </cell>
          <cell r="F61">
            <v>0</v>
          </cell>
          <cell r="G61">
            <v>0</v>
          </cell>
          <cell r="H61">
            <v>0</v>
          </cell>
        </row>
        <row r="62">
          <cell r="A62" t="str">
            <v>Z-NATSER</v>
          </cell>
          <cell r="B62" t="str">
            <v>Support Services</v>
          </cell>
          <cell r="C62">
            <v>0</v>
          </cell>
          <cell r="D62">
            <v>357660.68320999999</v>
          </cell>
          <cell r="E62">
            <v>248586.86546</v>
          </cell>
          <cell r="F62">
            <v>107187.85543</v>
          </cell>
          <cell r="G62">
            <v>141399.01003</v>
          </cell>
          <cell r="H62">
            <v>1.3191700632758896</v>
          </cell>
        </row>
        <row r="63">
          <cell r="A63" t="str">
            <v>Z-VIP</v>
          </cell>
          <cell r="B63" t="str">
            <v>Value Improvement Programme</v>
          </cell>
          <cell r="C63" t="str">
            <v>Joe Ryan</v>
          </cell>
          <cell r="D63">
            <v>0</v>
          </cell>
          <cell r="E63">
            <v>0</v>
          </cell>
          <cell r="F63">
            <v>0</v>
          </cell>
          <cell r="G63">
            <v>0</v>
          </cell>
          <cell r="H63" t="str">
            <v/>
          </cell>
        </row>
        <row r="64">
          <cell r="A64">
            <v>0</v>
          </cell>
          <cell r="B64">
            <v>0</v>
          </cell>
          <cell r="C64">
            <v>0</v>
          </cell>
          <cell r="D64">
            <v>0</v>
          </cell>
          <cell r="E64">
            <v>0</v>
          </cell>
          <cell r="F64">
            <v>0</v>
          </cell>
          <cell r="G64">
            <v>0</v>
          </cell>
          <cell r="H64">
            <v>0</v>
          </cell>
        </row>
        <row r="65">
          <cell r="A65">
            <v>0</v>
          </cell>
          <cell r="B65" t="str">
            <v>Other Operations/Services</v>
          </cell>
          <cell r="C65">
            <v>0</v>
          </cell>
          <cell r="D65">
            <v>703138.21621999994</v>
          </cell>
          <cell r="E65">
            <v>344441.00426000002</v>
          </cell>
          <cell r="F65">
            <v>208758.50258999999</v>
          </cell>
          <cell r="G65">
            <v>135682.50167</v>
          </cell>
          <cell r="H65">
            <v>0.64994958282719306</v>
          </cell>
        </row>
        <row r="66">
          <cell r="A66">
            <v>0</v>
          </cell>
          <cell r="B66">
            <v>0</v>
          </cell>
          <cell r="C66">
            <v>0</v>
          </cell>
          <cell r="D66">
            <v>0</v>
          </cell>
          <cell r="E66">
            <v>0</v>
          </cell>
          <cell r="F66">
            <v>0</v>
          </cell>
          <cell r="G66">
            <v>0</v>
          </cell>
          <cell r="H66">
            <v>0</v>
          </cell>
        </row>
        <row r="67">
          <cell r="A67" t="str">
            <v>TotalOPser</v>
          </cell>
          <cell r="B67" t="str">
            <v>Total Operational Service Areas</v>
          </cell>
          <cell r="C67">
            <v>0</v>
          </cell>
          <cell r="D67">
            <v>12690286.14192</v>
          </cell>
          <cell r="E67">
            <v>4601149.5532299997</v>
          </cell>
          <cell r="F67">
            <v>4189209.9380500009</v>
          </cell>
          <cell r="G67">
            <v>411939.61517999996</v>
          </cell>
          <cell r="H67">
            <v>9.8333485614652716E-2</v>
          </cell>
        </row>
        <row r="68">
          <cell r="A68">
            <v>0</v>
          </cell>
          <cell r="B68">
            <v>0</v>
          </cell>
          <cell r="C68">
            <v>0</v>
          </cell>
          <cell r="D68">
            <v>0</v>
          </cell>
          <cell r="E68">
            <v>0</v>
          </cell>
          <cell r="F68">
            <v>0</v>
          </cell>
          <cell r="G68">
            <v>0</v>
          </cell>
          <cell r="H68">
            <v>0</v>
          </cell>
        </row>
        <row r="69">
          <cell r="A69" t="str">
            <v>Z-STATPEN</v>
          </cell>
          <cell r="B69" t="str">
            <v xml:space="preserve">Statutory Pensions </v>
          </cell>
          <cell r="C69">
            <v>0</v>
          </cell>
          <cell r="D69">
            <v>668059.53300000005</v>
          </cell>
          <cell r="E69">
            <v>198936.98555000001</v>
          </cell>
          <cell r="F69">
            <v>213916.32685000001</v>
          </cell>
          <cell r="G69">
            <v>-14979.3413</v>
          </cell>
          <cell r="H69">
            <v>-7.0024301186246737E-2</v>
          </cell>
        </row>
        <row r="70">
          <cell r="A70" t="str">
            <v>Z-VOLSPEN</v>
          </cell>
          <cell r="B70" t="str">
            <v>S.38 Pensions</v>
          </cell>
          <cell r="C70">
            <v>0</v>
          </cell>
          <cell r="D70">
            <v>117248.24815</v>
          </cell>
          <cell r="E70">
            <v>46000.557430000001</v>
          </cell>
          <cell r="F70">
            <v>43213.057009999997</v>
          </cell>
          <cell r="G70">
            <v>2787.5004199999998</v>
          </cell>
          <cell r="H70">
            <v>6.4505976037634652E-2</v>
          </cell>
        </row>
        <row r="71">
          <cell r="A71" t="str">
            <v>Z-NPLMPL</v>
          </cell>
          <cell r="B71" t="str">
            <v>Statutory Pension Levy</v>
          </cell>
          <cell r="C71">
            <v>0</v>
          </cell>
          <cell r="D71">
            <v>-140337.1801</v>
          </cell>
          <cell r="E71">
            <v>-43397.437039999997</v>
          </cell>
          <cell r="F71">
            <v>-46459.428359999998</v>
          </cell>
          <cell r="G71">
            <v>3061.9913200000001</v>
          </cell>
          <cell r="H71">
            <v>6.5906779917169006E-2</v>
          </cell>
        </row>
        <row r="72">
          <cell r="A72" t="str">
            <v>Z-VOLSPLV</v>
          </cell>
          <cell r="B72" t="str">
            <v>S.38 Pension Levy</v>
          </cell>
          <cell r="C72">
            <v>0</v>
          </cell>
          <cell r="D72">
            <v>-72374.653869999995</v>
          </cell>
          <cell r="E72">
            <v>-24748.10194</v>
          </cell>
          <cell r="F72">
            <v>-24105.047129999999</v>
          </cell>
          <cell r="G72">
            <v>-643.05480999999997</v>
          </cell>
          <cell r="H72">
            <v>-2.6677185343466282E-2</v>
          </cell>
        </row>
        <row r="73">
          <cell r="A73" t="str">
            <v>TotPensions</v>
          </cell>
          <cell r="B73" t="str">
            <v>Pensions</v>
          </cell>
          <cell r="C73">
            <v>0</v>
          </cell>
          <cell r="D73">
            <v>572595.94718000002</v>
          </cell>
          <cell r="E73">
            <v>176792.00400000004</v>
          </cell>
          <cell r="F73">
            <v>186564.90837000002</v>
          </cell>
          <cell r="G73">
            <v>-9772.9043699999984</v>
          </cell>
          <cell r="H73">
            <v>-5.2383400798065083E-2</v>
          </cell>
        </row>
        <row r="74">
          <cell r="A74">
            <v>0</v>
          </cell>
          <cell r="B74">
            <v>0</v>
          </cell>
          <cell r="C74">
            <v>0</v>
          </cell>
          <cell r="D74">
            <v>0</v>
          </cell>
          <cell r="E74">
            <v>0</v>
          </cell>
          <cell r="F74">
            <v>0</v>
          </cell>
          <cell r="G74">
            <v>0</v>
          </cell>
          <cell r="H74">
            <v>0</v>
          </cell>
        </row>
        <row r="75">
          <cell r="A75" t="str">
            <v>Z-SCA</v>
          </cell>
          <cell r="B75" t="str">
            <v>State Claims Agency</v>
          </cell>
          <cell r="C75">
            <v>0</v>
          </cell>
          <cell r="D75">
            <v>400000</v>
          </cell>
          <cell r="E75">
            <v>117310.13658000001</v>
          </cell>
          <cell r="F75">
            <v>133333.33332999999</v>
          </cell>
          <cell r="G75">
            <v>-16023.196749999999</v>
          </cell>
          <cell r="H75">
            <v>-0.12017397562800435</v>
          </cell>
        </row>
        <row r="76">
          <cell r="A76" t="str">
            <v>Z-PCRS</v>
          </cell>
          <cell r="B76" t="str">
            <v>Primary Care Reimbursement Service (Note 1)</v>
          </cell>
          <cell r="C76" t="str">
            <v>Shaun Flanagan</v>
          </cell>
          <cell r="D76">
            <v>2932530.26144</v>
          </cell>
          <cell r="E76">
            <v>1015811.02686</v>
          </cell>
          <cell r="F76">
            <v>1002955.06403</v>
          </cell>
          <cell r="G76">
            <v>12855.96283</v>
          </cell>
          <cell r="H76">
            <v>1.28180845693556E-2</v>
          </cell>
        </row>
        <row r="77">
          <cell r="A77" t="str">
            <v>Z-LOCDLS</v>
          </cell>
          <cell r="B77" t="str">
            <v>Demand Led Local Schemes (Note 1)</v>
          </cell>
          <cell r="C77" t="str">
            <v>Siobhan McArdle</v>
          </cell>
          <cell r="D77">
            <v>266886.42593999999</v>
          </cell>
          <cell r="E77">
            <v>92671.356740000003</v>
          </cell>
          <cell r="F77">
            <v>88583.375639999998</v>
          </cell>
          <cell r="G77">
            <v>4087.9811</v>
          </cell>
          <cell r="H77">
            <v>4.6148400537516475E-2</v>
          </cell>
        </row>
        <row r="78">
          <cell r="A78" t="str">
            <v>Z-OSEASTR</v>
          </cell>
          <cell r="B78" t="str">
            <v>Treatment Abroad and Cross Border Healthcare</v>
          </cell>
          <cell r="C78" t="str">
            <v>Liam Woods</v>
          </cell>
          <cell r="D78">
            <v>57955.686580000001</v>
          </cell>
          <cell r="E78">
            <v>13262.58548</v>
          </cell>
          <cell r="F78">
            <v>19315.275710000002</v>
          </cell>
          <cell r="G78">
            <v>-6052.6902300000002</v>
          </cell>
          <cell r="H78">
            <v>-0.31336286993130369</v>
          </cell>
        </row>
        <row r="79">
          <cell r="A79" t="str">
            <v>Z-NSEUS</v>
          </cell>
          <cell r="B79" t="str">
            <v xml:space="preserve">EHIC (European Health Insurance Card) </v>
          </cell>
          <cell r="C79" t="str">
            <v>Tim Ryan</v>
          </cell>
          <cell r="D79">
            <v>16165.25426</v>
          </cell>
          <cell r="E79">
            <v>1514.2674500000001</v>
          </cell>
          <cell r="F79">
            <v>5384.2759599999999</v>
          </cell>
          <cell r="G79">
            <v>-3870.0085100000001</v>
          </cell>
          <cell r="H79">
            <v>-0.71876117397221972</v>
          </cell>
        </row>
        <row r="80">
          <cell r="A80">
            <v>21</v>
          </cell>
          <cell r="B80" t="str">
            <v>Total Pensions &amp; Demand Led Areas</v>
          </cell>
          <cell r="C80">
            <v>0</v>
          </cell>
          <cell r="D80">
            <v>4246133.5754000004</v>
          </cell>
          <cell r="E80">
            <v>1417361.3771099998</v>
          </cell>
          <cell r="F80">
            <v>1436136.2330400001</v>
          </cell>
          <cell r="G80">
            <v>-18774.855929999998</v>
          </cell>
          <cell r="H80">
            <v>-1.3073171958246296E-2</v>
          </cell>
        </row>
        <row r="81">
          <cell r="A81">
            <v>0</v>
          </cell>
          <cell r="B81">
            <v>0</v>
          </cell>
          <cell r="C81">
            <v>0</v>
          </cell>
          <cell r="D81">
            <v>0</v>
          </cell>
          <cell r="E81">
            <v>0</v>
          </cell>
          <cell r="F81">
            <v>0</v>
          </cell>
          <cell r="G81">
            <v>0</v>
          </cell>
          <cell r="H81">
            <v>0</v>
          </cell>
        </row>
        <row r="82">
          <cell r="A82" t="str">
            <v>Z-102FTC</v>
          </cell>
          <cell r="B82" t="str">
            <v>First Charge</v>
          </cell>
          <cell r="C82">
            <v>0</v>
          </cell>
          <cell r="D82">
            <v>0</v>
          </cell>
          <cell r="E82">
            <v>0</v>
          </cell>
          <cell r="F82">
            <v>0</v>
          </cell>
          <cell r="G82">
            <v>0</v>
          </cell>
          <cell r="H82" t="str">
            <v/>
          </cell>
        </row>
        <row r="83">
          <cell r="A83" t="str">
            <v>Z-103WRP</v>
          </cell>
          <cell r="B83" t="str">
            <v>Winter Plan</v>
          </cell>
          <cell r="C83">
            <v>0</v>
          </cell>
          <cell r="D83">
            <v>21</v>
          </cell>
          <cell r="E83">
            <v>0</v>
          </cell>
          <cell r="F83">
            <v>0</v>
          </cell>
          <cell r="G83">
            <v>0</v>
          </cell>
          <cell r="H83" t="str">
            <v/>
          </cell>
        </row>
        <row r="84">
          <cell r="A84">
            <v>0</v>
          </cell>
          <cell r="B84">
            <v>0</v>
          </cell>
          <cell r="C84">
            <v>0</v>
          </cell>
          <cell r="D84">
            <v>0</v>
          </cell>
          <cell r="E84">
            <v>0</v>
          </cell>
          <cell r="F84">
            <v>0</v>
          </cell>
          <cell r="G84">
            <v>0</v>
          </cell>
          <cell r="H84">
            <v>0</v>
          </cell>
        </row>
        <row r="85">
          <cell r="A85" t="str">
            <v>TotHSE</v>
          </cell>
          <cell r="B85" t="str">
            <v>Overall Total</v>
          </cell>
          <cell r="C85">
            <v>0</v>
          </cell>
          <cell r="D85">
            <v>16936440.717320003</v>
          </cell>
          <cell r="E85">
            <v>6018510.9303399995</v>
          </cell>
          <cell r="F85">
            <v>5625346.1710900012</v>
          </cell>
          <cell r="G85">
            <v>393164.75924999994</v>
          </cell>
          <cell r="H85">
            <v>6.989165596075983E-2</v>
          </cell>
        </row>
        <row r="86">
          <cell r="A86">
            <v>0</v>
          </cell>
          <cell r="B86" t="str">
            <v>Note 1: PCRS and Demand Led Schemes form part of the Primary Care Division but are reported under Pensions &amp; Demand Led Areas</v>
          </cell>
          <cell r="C86">
            <v>0</v>
          </cell>
          <cell r="D86">
            <v>0</v>
          </cell>
          <cell r="E86">
            <v>0</v>
          </cell>
          <cell r="F86">
            <v>0</v>
          </cell>
          <cell r="G86">
            <v>0</v>
          </cell>
          <cell r="H86">
            <v>0</v>
          </cell>
        </row>
        <row r="87">
          <cell r="A87">
            <v>0</v>
          </cell>
          <cell r="B87">
            <v>0</v>
          </cell>
          <cell r="C87">
            <v>0</v>
          </cell>
          <cell r="D87">
            <v>0</v>
          </cell>
          <cell r="E87">
            <v>0</v>
          </cell>
          <cell r="F87">
            <v>0</v>
          </cell>
          <cell r="G87">
            <v>0</v>
          </cell>
          <cell r="H87">
            <v>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6">
          <cell r="A6">
            <v>0</v>
          </cell>
          <cell r="B6" t="str">
            <v>Including Covid</v>
          </cell>
          <cell r="C6" t="str">
            <v>€000s</v>
          </cell>
          <cell r="D6" t="str">
            <v>€000s</v>
          </cell>
          <cell r="E6" t="str">
            <v>€000s</v>
          </cell>
          <cell r="F6" t="str">
            <v>€000s</v>
          </cell>
          <cell r="G6" t="str">
            <v>%</v>
          </cell>
        </row>
        <row r="7">
          <cell r="A7">
            <v>0</v>
          </cell>
          <cell r="B7">
            <v>0</v>
          </cell>
          <cell r="C7">
            <v>0</v>
          </cell>
          <cell r="D7">
            <v>0</v>
          </cell>
          <cell r="E7">
            <v>0</v>
          </cell>
          <cell r="F7">
            <v>0</v>
          </cell>
          <cell r="G7">
            <v>0</v>
          </cell>
        </row>
        <row r="8">
          <cell r="A8" t="str">
            <v>Z-ACHOSDIV</v>
          </cell>
          <cell r="B8" t="str">
            <v>Acute Hospital Care</v>
          </cell>
          <cell r="C8">
            <v>4494091.1696600001</v>
          </cell>
          <cell r="D8">
            <v>1548256.5294600001</v>
          </cell>
          <cell r="E8">
            <v>1512195.09953</v>
          </cell>
          <cell r="F8">
            <v>36061.4299300001</v>
          </cell>
          <cell r="G8">
            <v>2.3847074984708141E-2</v>
          </cell>
        </row>
        <row r="9">
          <cell r="A9" t="str">
            <v>Z-NHOPHEC</v>
          </cell>
          <cell r="B9" t="str">
            <v>National Ambulance Service</v>
          </cell>
          <cell r="C9">
            <v>130632.95482</v>
          </cell>
          <cell r="D9">
            <v>43981.499900000003</v>
          </cell>
          <cell r="E9">
            <v>42082.01283</v>
          </cell>
          <cell r="F9">
            <v>1899.4870699999999</v>
          </cell>
          <cell r="G9">
            <v>4.51377427613412E-2</v>
          </cell>
        </row>
        <row r="10">
          <cell r="A10">
            <v>0</v>
          </cell>
          <cell r="B10">
            <v>0</v>
          </cell>
          <cell r="C10">
            <v>0</v>
          </cell>
          <cell r="D10">
            <v>0</v>
          </cell>
          <cell r="E10">
            <v>0</v>
          </cell>
          <cell r="F10">
            <v>0</v>
          </cell>
          <cell r="G10">
            <v>0</v>
          </cell>
        </row>
        <row r="11">
          <cell r="A11">
            <v>0</v>
          </cell>
          <cell r="B11" t="str">
            <v>Acute Operations</v>
          </cell>
          <cell r="C11">
            <v>4624724.1244799998</v>
          </cell>
          <cell r="D11">
            <v>1592238.02936</v>
          </cell>
          <cell r="E11">
            <v>1554277.1123599999</v>
          </cell>
          <cell r="F11">
            <v>37960.917000000103</v>
          </cell>
          <cell r="G11">
            <v>2.4423519267011917E-2</v>
          </cell>
        </row>
        <row r="12">
          <cell r="A12">
            <v>0</v>
          </cell>
          <cell r="B12">
            <v>0</v>
          </cell>
          <cell r="C12">
            <v>0</v>
          </cell>
          <cell r="D12">
            <v>0</v>
          </cell>
          <cell r="E12">
            <v>0</v>
          </cell>
          <cell r="F12">
            <v>0</v>
          </cell>
          <cell r="G12">
            <v>0</v>
          </cell>
        </row>
        <row r="13">
          <cell r="A13" t="str">
            <v>Z-PRIVHOSPCOVID</v>
          </cell>
          <cell r="B13" t="str">
            <v>Private Hospitals</v>
          </cell>
          <cell r="C13">
            <v>0</v>
          </cell>
          <cell r="D13">
            <v>0</v>
          </cell>
          <cell r="E13">
            <v>0</v>
          </cell>
          <cell r="F13">
            <v>0</v>
          </cell>
          <cell r="G13">
            <v>0</v>
          </cell>
        </row>
        <row r="14">
          <cell r="A14">
            <v>0</v>
          </cell>
          <cell r="B14">
            <v>0</v>
          </cell>
          <cell r="C14">
            <v>0</v>
          </cell>
          <cell r="D14">
            <v>0</v>
          </cell>
          <cell r="E14">
            <v>0</v>
          </cell>
          <cell r="F14">
            <v>0</v>
          </cell>
          <cell r="G14">
            <v>0</v>
          </cell>
        </row>
        <row r="15">
          <cell r="A15" t="str">
            <v>Z-PRIMCARE</v>
          </cell>
          <cell r="B15" t="str">
            <v>Primary Care</v>
          </cell>
          <cell r="C15">
            <v>597236.28205000004</v>
          </cell>
          <cell r="D15">
            <v>190158.10582999999</v>
          </cell>
          <cell r="E15">
            <v>193663.18536</v>
          </cell>
          <cell r="F15">
            <v>-3505.07953</v>
          </cell>
          <cell r="G15">
            <v>-1.8098842707169237E-2</v>
          </cell>
        </row>
        <row r="16">
          <cell r="A16" t="str">
            <v>Z-SOCINCLU</v>
          </cell>
          <cell r="B16" t="str">
            <v>Social Inclusion</v>
          </cell>
          <cell r="C16">
            <v>60640.161359999998</v>
          </cell>
          <cell r="D16">
            <v>18708.99469</v>
          </cell>
          <cell r="E16">
            <v>19432.448799999998</v>
          </cell>
          <cell r="F16">
            <v>-723.45411000000001</v>
          </cell>
          <cell r="G16">
            <v>-3.7229178753837758E-2</v>
          </cell>
        </row>
        <row r="17">
          <cell r="A17" t="str">
            <v>Z-PALLCARE</v>
          </cell>
          <cell r="B17" t="str">
            <v>Palliative Care</v>
          </cell>
          <cell r="C17">
            <v>46210.266360000001</v>
          </cell>
          <cell r="D17">
            <v>15058.046</v>
          </cell>
          <cell r="E17">
            <v>15446.94745</v>
          </cell>
          <cell r="F17">
            <v>-388.90145000000001</v>
          </cell>
          <cell r="G17">
            <v>-2.5176589177818433E-2</v>
          </cell>
        </row>
        <row r="18">
          <cell r="A18" t="str">
            <v>Z-PRICADIV</v>
          </cell>
          <cell r="B18" t="str">
            <v>Primary Care Division (Note 1)</v>
          </cell>
          <cell r="C18">
            <v>704086.70977000007</v>
          </cell>
          <cell r="D18">
            <v>223925.14651999998</v>
          </cell>
          <cell r="E18">
            <v>228542.58161000002</v>
          </cell>
          <cell r="F18">
            <v>-4617.4350899999999</v>
          </cell>
          <cell r="G18">
            <v>-2.0203828352125173E-2</v>
          </cell>
        </row>
        <row r="19">
          <cell r="A19">
            <v>0</v>
          </cell>
          <cell r="B19">
            <v>0</v>
          </cell>
          <cell r="C19">
            <v>0</v>
          </cell>
          <cell r="D19">
            <v>0</v>
          </cell>
          <cell r="E19">
            <v>0</v>
          </cell>
          <cell r="F19">
            <v>0</v>
          </cell>
          <cell r="G19">
            <v>0</v>
          </cell>
        </row>
        <row r="20">
          <cell r="A20" t="str">
            <v>Z-MENHEDIV</v>
          </cell>
          <cell r="B20" t="str">
            <v>Mental Health Division</v>
          </cell>
          <cell r="C20">
            <v>801200.31440000003</v>
          </cell>
          <cell r="D20">
            <v>273177.22557000001</v>
          </cell>
          <cell r="E20">
            <v>272252.37222000002</v>
          </cell>
          <cell r="F20">
            <v>924.85334999999998</v>
          </cell>
          <cell r="G20">
            <v>3.3970442294352175E-3</v>
          </cell>
        </row>
        <row r="21">
          <cell r="A21">
            <v>0</v>
          </cell>
          <cell r="B21">
            <v>0</v>
          </cell>
          <cell r="C21">
            <v>0</v>
          </cell>
          <cell r="D21">
            <v>0</v>
          </cell>
          <cell r="E21">
            <v>0</v>
          </cell>
          <cell r="F21">
            <v>0</v>
          </cell>
          <cell r="G21">
            <v>0</v>
          </cell>
        </row>
        <row r="22">
          <cell r="A22" t="str">
            <v>Z-OLDPER</v>
          </cell>
          <cell r="B22" t="str">
            <v>Older Persons</v>
          </cell>
          <cell r="C22">
            <v>768677.59782999998</v>
          </cell>
          <cell r="D22">
            <v>254632.15961</v>
          </cell>
          <cell r="E22">
            <v>251519.13488999999</v>
          </cell>
          <cell r="F22">
            <v>3113.0247199999999</v>
          </cell>
          <cell r="G22">
            <v>1.2376890216966824E-2</v>
          </cell>
        </row>
        <row r="23">
          <cell r="A23" t="str">
            <v>Z-FDEAL</v>
          </cell>
          <cell r="B23" t="str">
            <v>Nursing Home Support Scheme ("Fair Deal")</v>
          </cell>
          <cell r="C23">
            <v>0</v>
          </cell>
          <cell r="D23">
            <v>0</v>
          </cell>
          <cell r="E23">
            <v>0</v>
          </cell>
          <cell r="F23">
            <v>0</v>
          </cell>
          <cell r="G23">
            <v>0</v>
          </cell>
        </row>
        <row r="24">
          <cell r="A24">
            <v>0</v>
          </cell>
          <cell r="B24" t="str">
            <v>Older Persons Services Division - Total</v>
          </cell>
          <cell r="C24">
            <v>768677.59782999998</v>
          </cell>
          <cell r="D24">
            <v>254632.15961</v>
          </cell>
          <cell r="E24">
            <v>251519.13488999999</v>
          </cell>
          <cell r="F24">
            <v>3113.0247199999999</v>
          </cell>
          <cell r="G24">
            <v>1.2376890216966824E-2</v>
          </cell>
        </row>
        <row r="25">
          <cell r="A25">
            <v>0</v>
          </cell>
          <cell r="B25">
            <v>0</v>
          </cell>
          <cell r="C25">
            <v>0</v>
          </cell>
          <cell r="D25">
            <v>0</v>
          </cell>
          <cell r="E25">
            <v>0</v>
          </cell>
          <cell r="F25">
            <v>0</v>
          </cell>
          <cell r="G25">
            <v>0</v>
          </cell>
        </row>
        <row r="26">
          <cell r="A26" t="str">
            <v>Z-DISABIL</v>
          </cell>
          <cell r="B26" t="str">
            <v>Disability Services - Total</v>
          </cell>
          <cell r="C26">
            <v>716536.24863000005</v>
          </cell>
          <cell r="D26">
            <v>234146.90755999999</v>
          </cell>
          <cell r="E26">
            <v>235957.74096</v>
          </cell>
          <cell r="F26">
            <v>-1810.8334</v>
          </cell>
          <cell r="G26">
            <v>-7.6743970875148186E-3</v>
          </cell>
        </row>
        <row r="27">
          <cell r="A27">
            <v>0</v>
          </cell>
          <cell r="B27">
            <v>0</v>
          </cell>
          <cell r="C27">
            <v>0</v>
          </cell>
          <cell r="D27">
            <v>0</v>
          </cell>
          <cell r="E27">
            <v>0</v>
          </cell>
          <cell r="F27">
            <v>0</v>
          </cell>
          <cell r="G27">
            <v>0</v>
          </cell>
        </row>
        <row r="28">
          <cell r="A28" t="str">
            <v>Z-HLTH&amp;WELLCOMM</v>
          </cell>
          <cell r="B28" t="str">
            <v>Health &amp; Wellbeing Community - Total</v>
          </cell>
          <cell r="C28">
            <v>8907.7789900000007</v>
          </cell>
          <cell r="D28">
            <v>2631.7275399999999</v>
          </cell>
          <cell r="E28">
            <v>2896.2928200000001</v>
          </cell>
          <cell r="F28">
            <v>-264.56527999999997</v>
          </cell>
          <cell r="G28">
            <v>-9.1346178180975485E-2</v>
          </cell>
        </row>
        <row r="29">
          <cell r="A29">
            <v>0</v>
          </cell>
          <cell r="B29">
            <v>0</v>
          </cell>
          <cell r="C29">
            <v>0</v>
          </cell>
          <cell r="D29">
            <v>0</v>
          </cell>
          <cell r="E29">
            <v>0</v>
          </cell>
          <cell r="F29">
            <v>0</v>
          </cell>
          <cell r="G29">
            <v>0</v>
          </cell>
        </row>
        <row r="30">
          <cell r="A30" t="str">
            <v>Z-PCARENCC</v>
          </cell>
          <cell r="B30" t="str">
            <v>CHO HQs &amp; Community Services - Total</v>
          </cell>
          <cell r="C30">
            <v>18559.506079999999</v>
          </cell>
          <cell r="D30">
            <v>6828.7032399999998</v>
          </cell>
          <cell r="E30">
            <v>6255.9163500000004</v>
          </cell>
          <cell r="F30">
            <v>572.78688999999997</v>
          </cell>
          <cell r="G30">
            <v>9.1559230967018915E-2</v>
          </cell>
        </row>
        <row r="31">
          <cell r="A31">
            <v>0</v>
          </cell>
          <cell r="B31">
            <v>0</v>
          </cell>
          <cell r="C31">
            <v>0</v>
          </cell>
          <cell r="D31">
            <v>0</v>
          </cell>
          <cell r="E31">
            <v>0</v>
          </cell>
          <cell r="F31">
            <v>0</v>
          </cell>
          <cell r="G31">
            <v>0</v>
          </cell>
        </row>
        <row r="32">
          <cell r="A32">
            <v>0</v>
          </cell>
          <cell r="B32" t="str">
            <v>Community Total (CHO &amp; Regional/National)</v>
          </cell>
          <cell r="C32">
            <v>3017968.1557</v>
          </cell>
          <cell r="D32">
            <v>995341.87003999983</v>
          </cell>
          <cell r="E32">
            <v>997424.0388499999</v>
          </cell>
          <cell r="F32">
            <v>-2082.1688100000001</v>
          </cell>
          <cell r="G32">
            <v>-2.0875462480337637E-3</v>
          </cell>
        </row>
        <row r="33">
          <cell r="A33">
            <v>0</v>
          </cell>
          <cell r="B33">
            <v>0</v>
          </cell>
          <cell r="C33">
            <v>0</v>
          </cell>
          <cell r="D33">
            <v>0</v>
          </cell>
          <cell r="E33">
            <v>0</v>
          </cell>
          <cell r="F33">
            <v>0</v>
          </cell>
          <cell r="G33">
            <v>0</v>
          </cell>
        </row>
        <row r="34">
          <cell r="A34" t="str">
            <v>Z-CLINSTPR</v>
          </cell>
          <cell r="B34" t="str">
            <v>Clinical Strategy &amp; Programmes Division</v>
          </cell>
          <cell r="C34">
            <v>3321.4549999999999</v>
          </cell>
          <cell r="D34">
            <v>566.45271000000002</v>
          </cell>
          <cell r="E34">
            <v>1098.07662</v>
          </cell>
          <cell r="F34">
            <v>-531.62391000000002</v>
          </cell>
          <cell r="G34">
            <v>-0.48414099737411764</v>
          </cell>
        </row>
        <row r="35">
          <cell r="A35" t="str">
            <v>Z-OFFNURMI</v>
          </cell>
          <cell r="B35" t="str">
            <v>Office of Nursing &amp; Midwifery Services</v>
          </cell>
          <cell r="C35">
            <v>16380.60528</v>
          </cell>
          <cell r="D35">
            <v>4033.3694</v>
          </cell>
          <cell r="E35">
            <v>5398.27405</v>
          </cell>
          <cell r="F35">
            <v>-1364.9046499999999</v>
          </cell>
          <cell r="G35">
            <v>-0.25284093348317505</v>
          </cell>
        </row>
        <row r="36">
          <cell r="A36" t="str">
            <v>Z-QAV</v>
          </cell>
          <cell r="B36" t="str">
            <v>Quality Assurance &amp; Verification</v>
          </cell>
          <cell r="C36">
            <v>4812.7880599999999</v>
          </cell>
          <cell r="D36">
            <v>1447.2295899999999</v>
          </cell>
          <cell r="E36">
            <v>1590.7951800000001</v>
          </cell>
          <cell r="F36">
            <v>-143.56558999999999</v>
          </cell>
          <cell r="G36">
            <v>-9.0247689837732584E-2</v>
          </cell>
        </row>
        <row r="37">
          <cell r="A37" t="str">
            <v>Z-QUALIDIV</v>
          </cell>
          <cell r="B37" t="str">
            <v>Quality Improvement Division</v>
          </cell>
          <cell r="C37">
            <v>3841.15094</v>
          </cell>
          <cell r="D37">
            <v>1334.69472</v>
          </cell>
          <cell r="E37">
            <v>1264.4538299999999</v>
          </cell>
          <cell r="F37">
            <v>70.240889999999993</v>
          </cell>
          <cell r="G37">
            <v>5.5550379407684661E-2</v>
          </cell>
        </row>
        <row r="38">
          <cell r="A38" t="str">
            <v>Z-NATH&amp;SCP</v>
          </cell>
          <cell r="B38" t="str">
            <v>National Health and Social Care Profession</v>
          </cell>
          <cell r="C38">
            <v>450.93</v>
          </cell>
          <cell r="D38">
            <v>130.20991000000001</v>
          </cell>
          <cell r="E38">
            <v>179.327</v>
          </cell>
          <cell r="F38">
            <v>-49.117089999999997</v>
          </cell>
          <cell r="G38">
            <v>-0.27389679189413751</v>
          </cell>
        </row>
        <row r="39">
          <cell r="A39" t="str">
            <v>Z-HROTH</v>
          </cell>
          <cell r="B39" t="str">
            <v>National Doctors Training &amp; Planning</v>
          </cell>
          <cell r="C39">
            <v>2847.3069999999998</v>
          </cell>
          <cell r="D39">
            <v>800.46181000000001</v>
          </cell>
          <cell r="E39">
            <v>941.32280000000003</v>
          </cell>
          <cell r="F39">
            <v>-140.86098999999999</v>
          </cell>
          <cell r="G39">
            <v>-0.14964153635713487</v>
          </cell>
        </row>
        <row r="40">
          <cell r="A40" t="str">
            <v>Z-NCCP</v>
          </cell>
          <cell r="B40" t="str">
            <v>National Cancer Control Programme (NCCP)</v>
          </cell>
          <cell r="C40">
            <v>3705.0562</v>
          </cell>
          <cell r="D40">
            <v>1369.1482599999999</v>
          </cell>
          <cell r="E40">
            <v>1224.8959500000001</v>
          </cell>
          <cell r="F40">
            <v>144.25230999999999</v>
          </cell>
          <cell r="G40">
            <v>0.11776699073909093</v>
          </cell>
        </row>
        <row r="41">
          <cell r="A41">
            <v>0</v>
          </cell>
          <cell r="B41" t="str">
            <v>Chief Clinical Office Total</v>
          </cell>
          <cell r="C41">
            <v>35359.292479999996</v>
          </cell>
          <cell r="D41">
            <v>9681.5663999999997</v>
          </cell>
          <cell r="E41">
            <v>11697.145429999999</v>
          </cell>
          <cell r="F41">
            <v>-2015.5790299999996</v>
          </cell>
          <cell r="G41">
            <v>-0.17231375313421232</v>
          </cell>
        </row>
        <row r="42">
          <cell r="A42">
            <v>0</v>
          </cell>
          <cell r="B42">
            <v>0</v>
          </cell>
          <cell r="C42">
            <v>0</v>
          </cell>
          <cell r="D42">
            <v>0</v>
          </cell>
          <cell r="E42">
            <v>0</v>
          </cell>
          <cell r="F42">
            <v>0</v>
          </cell>
          <cell r="G42">
            <v>0</v>
          </cell>
        </row>
        <row r="43">
          <cell r="A43" t="str">
            <v>Z-NCSS</v>
          </cell>
          <cell r="B43" t="str">
            <v>National Screening Service</v>
          </cell>
          <cell r="C43">
            <v>32838.432529999998</v>
          </cell>
          <cell r="D43">
            <v>10179.34866</v>
          </cell>
          <cell r="E43">
            <v>10456.75885</v>
          </cell>
          <cell r="F43">
            <v>-277.41019</v>
          </cell>
          <cell r="G43">
            <v>-2.6529271065670601E-2</v>
          </cell>
        </row>
        <row r="44">
          <cell r="A44" t="str">
            <v>Z-HEALTHWB</v>
          </cell>
          <cell r="B44" t="str">
            <v xml:space="preserve">Health &amp; Wellbeing Division </v>
          </cell>
          <cell r="C44">
            <v>40931.866110000003</v>
          </cell>
          <cell r="D44">
            <v>14364.975490000001</v>
          </cell>
          <cell r="E44">
            <v>12890.06611</v>
          </cell>
          <cell r="F44">
            <v>1474.9093800000001</v>
          </cell>
          <cell r="G44">
            <v>0.11442217343290259</v>
          </cell>
        </row>
        <row r="45">
          <cell r="A45">
            <v>0</v>
          </cell>
          <cell r="B45">
            <v>0</v>
          </cell>
          <cell r="C45">
            <v>0</v>
          </cell>
          <cell r="D45">
            <v>0</v>
          </cell>
          <cell r="E45">
            <v>0</v>
          </cell>
          <cell r="F45">
            <v>0</v>
          </cell>
          <cell r="G45">
            <v>0</v>
          </cell>
        </row>
        <row r="46">
          <cell r="A46" t="str">
            <v>Z-NSESERV</v>
          </cell>
          <cell r="B46" t="str">
            <v>Environmental Health</v>
          </cell>
          <cell r="C46">
            <v>38949.928699999997</v>
          </cell>
          <cell r="D46">
            <v>13278.758099999999</v>
          </cell>
          <cell r="E46">
            <v>12739.83037</v>
          </cell>
          <cell r="F46">
            <v>538.92773</v>
          </cell>
          <cell r="G46">
            <v>4.2302582871831439E-2</v>
          </cell>
        </row>
        <row r="47">
          <cell r="A47" t="str">
            <v>Z-EMERPLAN</v>
          </cell>
          <cell r="B47" t="str">
            <v>Emergency Management</v>
          </cell>
          <cell r="C47">
            <v>1505.6618699999999</v>
          </cell>
          <cell r="D47">
            <v>509.60095000000001</v>
          </cell>
          <cell r="E47">
            <v>497.11989</v>
          </cell>
          <cell r="F47">
            <v>12.481059999999999</v>
          </cell>
          <cell r="G47">
            <v>2.5106740347886704E-2</v>
          </cell>
        </row>
        <row r="48">
          <cell r="A48" t="str">
            <v>Z-NTHSTHU</v>
          </cell>
          <cell r="B48" t="str">
            <v>North South Unit</v>
          </cell>
          <cell r="C48">
            <v>279.30099999999999</v>
          </cell>
          <cell r="D48">
            <v>478.20661000000001</v>
          </cell>
          <cell r="E48">
            <v>91.82499</v>
          </cell>
          <cell r="F48">
            <v>386.38162</v>
          </cell>
          <cell r="G48">
            <v>4.20780465099969</v>
          </cell>
        </row>
        <row r="49">
          <cell r="A49">
            <v>0</v>
          </cell>
          <cell r="B49" t="str">
            <v>National Services Total</v>
          </cell>
          <cell r="C49">
            <v>40734.89157</v>
          </cell>
          <cell r="D49">
            <v>14266.565659999998</v>
          </cell>
          <cell r="E49">
            <v>13328.775249999999</v>
          </cell>
          <cell r="F49">
            <v>937.79040999999995</v>
          </cell>
          <cell r="G49">
            <v>7.0358333185939204E-2</v>
          </cell>
        </row>
        <row r="50">
          <cell r="A50">
            <v>0</v>
          </cell>
          <cell r="B50">
            <v>0</v>
          </cell>
          <cell r="C50">
            <v>0</v>
          </cell>
          <cell r="D50">
            <v>0</v>
          </cell>
          <cell r="E50">
            <v>0</v>
          </cell>
          <cell r="F50">
            <v>0</v>
          </cell>
          <cell r="G50">
            <v>0</v>
          </cell>
        </row>
        <row r="51">
          <cell r="A51" t="str">
            <v>Z-NATSER</v>
          </cell>
          <cell r="B51" t="str">
            <v>Support Services</v>
          </cell>
          <cell r="C51">
            <v>202852.99209000001</v>
          </cell>
          <cell r="D51">
            <v>61358.670559999999</v>
          </cell>
          <cell r="E51">
            <v>61064.449249999998</v>
          </cell>
          <cell r="F51">
            <v>294.22131000000002</v>
          </cell>
          <cell r="G51">
            <v>4.8182095083744662E-3</v>
          </cell>
        </row>
        <row r="52">
          <cell r="A52" t="str">
            <v>Z-101VIP</v>
          </cell>
          <cell r="B52" t="str">
            <v>Value Improvement Programme</v>
          </cell>
          <cell r="C52">
            <v>0</v>
          </cell>
          <cell r="D52">
            <v>0</v>
          </cell>
          <cell r="E52">
            <v>0</v>
          </cell>
          <cell r="F52">
            <v>0</v>
          </cell>
          <cell r="G52">
            <v>0</v>
          </cell>
        </row>
        <row r="53">
          <cell r="A53">
            <v>0</v>
          </cell>
          <cell r="B53">
            <v>0</v>
          </cell>
          <cell r="C53">
            <v>0</v>
          </cell>
          <cell r="D53">
            <v>0</v>
          </cell>
          <cell r="E53">
            <v>0</v>
          </cell>
          <cell r="F53">
            <v>0</v>
          </cell>
          <cell r="G53">
            <v>0</v>
          </cell>
        </row>
        <row r="54">
          <cell r="A54">
            <v>0</v>
          </cell>
          <cell r="B54" t="str">
            <v>Other Operations/Services</v>
          </cell>
          <cell r="C54">
            <v>352717.47478000005</v>
          </cell>
          <cell r="D54">
            <v>109851.12677</v>
          </cell>
          <cell r="E54">
            <v>109437.19489</v>
          </cell>
          <cell r="F54">
            <v>413.93188000000055</v>
          </cell>
          <cell r="G54">
            <v>3.7823692430718932E-3</v>
          </cell>
        </row>
        <row r="55">
          <cell r="A55">
            <v>0</v>
          </cell>
          <cell r="B55">
            <v>0</v>
          </cell>
          <cell r="C55">
            <v>0</v>
          </cell>
          <cell r="D55">
            <v>0</v>
          </cell>
          <cell r="E55">
            <v>0</v>
          </cell>
          <cell r="F55">
            <v>0</v>
          </cell>
          <cell r="G55">
            <v>0</v>
          </cell>
        </row>
        <row r="56">
          <cell r="A56">
            <v>19</v>
          </cell>
          <cell r="B56" t="str">
            <v>Total Operational Service Areas</v>
          </cell>
          <cell r="C56">
            <v>7995409.7549599996</v>
          </cell>
          <cell r="D56">
            <v>2697431.02617</v>
          </cell>
          <cell r="E56">
            <v>2661138.3460999997</v>
          </cell>
          <cell r="F56">
            <v>36292.680070000104</v>
          </cell>
          <cell r="G56">
            <v>1.3638028298374046E-2</v>
          </cell>
        </row>
        <row r="57">
          <cell r="A57">
            <v>0</v>
          </cell>
          <cell r="B57">
            <v>0</v>
          </cell>
          <cell r="C57">
            <v>0</v>
          </cell>
          <cell r="D57">
            <v>0</v>
          </cell>
          <cell r="E57">
            <v>0</v>
          </cell>
          <cell r="F57">
            <v>0</v>
          </cell>
          <cell r="G57">
            <v>0</v>
          </cell>
        </row>
        <row r="58">
          <cell r="A58" t="str">
            <v>Z-STATPENS</v>
          </cell>
          <cell r="B58">
            <v>0</v>
          </cell>
          <cell r="C58">
            <v>976621.46923000005</v>
          </cell>
          <cell r="D58">
            <v>324636.24482000002</v>
          </cell>
          <cell r="E58">
            <v>320791.52867999999</v>
          </cell>
          <cell r="F58">
            <v>3844.71614</v>
          </cell>
          <cell r="G58">
            <v>1.19850924861399E-2</v>
          </cell>
        </row>
        <row r="59">
          <cell r="A59" t="str">
            <v>Z-SPLVPENS</v>
          </cell>
          <cell r="B59">
            <v>0</v>
          </cell>
          <cell r="C59">
            <v>17.692</v>
          </cell>
          <cell r="D59">
            <v>63.993780000000001</v>
          </cell>
          <cell r="E59">
            <v>5.8489899999999997</v>
          </cell>
          <cell r="F59">
            <v>58.14479</v>
          </cell>
          <cell r="G59">
            <v>9.9409966507037968</v>
          </cell>
        </row>
        <row r="60">
          <cell r="A60">
            <v>0</v>
          </cell>
          <cell r="B60" t="str">
            <v xml:space="preserve">Pensions </v>
          </cell>
          <cell r="C60">
            <v>976639.16123000009</v>
          </cell>
          <cell r="D60">
            <v>324700.23860000004</v>
          </cell>
          <cell r="E60">
            <v>320797.37767000002</v>
          </cell>
          <cell r="F60">
            <v>3902.8609300000244</v>
          </cell>
          <cell r="G60">
            <v>1.2166124792998917E-2</v>
          </cell>
        </row>
        <row r="61">
          <cell r="A61" t="str">
            <v>Z-SCA</v>
          </cell>
          <cell r="B61" t="str">
            <v>State Claims Agency</v>
          </cell>
          <cell r="C61">
            <v>0</v>
          </cell>
          <cell r="D61">
            <v>0</v>
          </cell>
          <cell r="E61">
            <v>0</v>
          </cell>
          <cell r="F61">
            <v>0</v>
          </cell>
          <cell r="G61">
            <v>0</v>
          </cell>
        </row>
        <row r="62">
          <cell r="A62" t="str">
            <v>Z-PCRS</v>
          </cell>
          <cell r="B62" t="str">
            <v>Primary Care Reimbursement Service (Note 1)</v>
          </cell>
          <cell r="C62">
            <v>25228.172999999999</v>
          </cell>
          <cell r="D62">
            <v>6971.27484</v>
          </cell>
          <cell r="E62">
            <v>8348.3422800000008</v>
          </cell>
          <cell r="F62">
            <v>-1377.06744</v>
          </cell>
          <cell r="G62">
            <v>-0.16495100390157935</v>
          </cell>
        </row>
        <row r="63">
          <cell r="A63" t="str">
            <v>Z-LOCDLS</v>
          </cell>
          <cell r="B63" t="str">
            <v>Demand Led Local Schemes (Note 1)</v>
          </cell>
          <cell r="C63">
            <v>23.344999999999999</v>
          </cell>
          <cell r="D63">
            <v>560.59191999999996</v>
          </cell>
          <cell r="E63">
            <v>8.2802299999999995</v>
          </cell>
          <cell r="F63">
            <v>552.31169</v>
          </cell>
          <cell r="G63">
            <v>66.702457540430643</v>
          </cell>
        </row>
        <row r="64">
          <cell r="A64" t="str">
            <v>Z-OSEASTR</v>
          </cell>
          <cell r="B64" t="str">
            <v>Treatment Abroad and Cross Border Healthcare</v>
          </cell>
          <cell r="C64">
            <v>1217.1414199999999</v>
          </cell>
          <cell r="D64">
            <v>498.00484</v>
          </cell>
          <cell r="E64">
            <v>402.42732999999998</v>
          </cell>
          <cell r="F64">
            <v>95.577510000000004</v>
          </cell>
          <cell r="G64">
            <v>0.23750253244480191</v>
          </cell>
        </row>
        <row r="65">
          <cell r="A65" t="str">
            <v>Z-NSEUS</v>
          </cell>
          <cell r="B65" t="str">
            <v>EU Schemes: EHIC - E125 and E127</v>
          </cell>
          <cell r="C65">
            <v>488.37759999999997</v>
          </cell>
          <cell r="D65">
            <v>135.07175000000001</v>
          </cell>
          <cell r="E65">
            <v>159.85236</v>
          </cell>
          <cell r="F65">
            <v>-24.780609999999999</v>
          </cell>
          <cell r="G65">
            <v>-0.15502185892031872</v>
          </cell>
        </row>
        <row r="66">
          <cell r="A66">
            <v>0</v>
          </cell>
          <cell r="B66">
            <v>0</v>
          </cell>
          <cell r="C66">
            <v>0</v>
          </cell>
          <cell r="D66">
            <v>0</v>
          </cell>
          <cell r="E66">
            <v>0</v>
          </cell>
          <cell r="F66">
            <v>0</v>
          </cell>
          <cell r="G66">
            <v>0</v>
          </cell>
        </row>
        <row r="67">
          <cell r="A67">
            <v>21</v>
          </cell>
          <cell r="B67" t="str">
            <v>Total Pensions &amp; Demand Led Areas</v>
          </cell>
          <cell r="C67">
            <v>1003596.1982500001</v>
          </cell>
          <cell r="D67">
            <v>332865.18195000006</v>
          </cell>
          <cell r="E67">
            <v>329716.27987000003</v>
          </cell>
          <cell r="F67">
            <v>3148.9020800000244</v>
          </cell>
          <cell r="G67">
            <v>9.5503384947857838E-3</v>
          </cell>
        </row>
        <row r="68">
          <cell r="A68">
            <v>0</v>
          </cell>
          <cell r="B68">
            <v>0</v>
          </cell>
          <cell r="C68">
            <v>0</v>
          </cell>
          <cell r="D68">
            <v>0</v>
          </cell>
          <cell r="E68">
            <v>0</v>
          </cell>
          <cell r="F68">
            <v>0</v>
          </cell>
          <cell r="G68">
            <v>0</v>
          </cell>
        </row>
        <row r="69">
          <cell r="A69" t="str">
            <v>Z-102FTC</v>
          </cell>
          <cell r="B69" t="str">
            <v>First Charge</v>
          </cell>
          <cell r="C69">
            <v>0</v>
          </cell>
          <cell r="D69">
            <v>0</v>
          </cell>
          <cell r="E69">
            <v>0</v>
          </cell>
          <cell r="F69">
            <v>0</v>
          </cell>
          <cell r="G69">
            <v>0</v>
          </cell>
        </row>
        <row r="70">
          <cell r="A70" t="str">
            <v>Z-103WRP</v>
          </cell>
          <cell r="B70" t="str">
            <v>Winter Plan</v>
          </cell>
          <cell r="C70">
            <v>0</v>
          </cell>
          <cell r="D70">
            <v>0</v>
          </cell>
          <cell r="E70">
            <v>0</v>
          </cell>
          <cell r="F70">
            <v>0</v>
          </cell>
          <cell r="G70">
            <v>0</v>
          </cell>
        </row>
        <row r="71">
          <cell r="A71">
            <v>0</v>
          </cell>
          <cell r="B71">
            <v>0</v>
          </cell>
          <cell r="C71">
            <v>0</v>
          </cell>
          <cell r="D71">
            <v>0</v>
          </cell>
          <cell r="E71">
            <v>0</v>
          </cell>
          <cell r="F71">
            <v>0</v>
          </cell>
          <cell r="G71">
            <v>0</v>
          </cell>
        </row>
        <row r="72">
          <cell r="A72" t="str">
            <v>TotHSE</v>
          </cell>
          <cell r="B72" t="str">
            <v>Overall Total</v>
          </cell>
          <cell r="C72">
            <v>8999005.9532099999</v>
          </cell>
          <cell r="D72">
            <v>3030296.2081200001</v>
          </cell>
          <cell r="E72">
            <v>2990854.6259699999</v>
          </cell>
          <cell r="F72">
            <v>39441.582150000126</v>
          </cell>
          <cell r="G72">
            <v>1.3187395270744178E-2</v>
          </cell>
        </row>
        <row r="73">
          <cell r="A73">
            <v>0</v>
          </cell>
          <cell r="B73">
            <v>0</v>
          </cell>
          <cell r="C73">
            <v>0</v>
          </cell>
          <cell r="D73">
            <v>0</v>
          </cell>
          <cell r="E73">
            <v>0</v>
          </cell>
          <cell r="F73">
            <v>0</v>
          </cell>
          <cell r="G73">
            <v>0</v>
          </cell>
        </row>
        <row r="74">
          <cell r="A74">
            <v>0</v>
          </cell>
          <cell r="B74" t="str">
            <v>Note 1: PCRS and Demand Led Schemes form part of the Primary Care Division but are reported under Pensions &amp; Demand Led Areas</v>
          </cell>
          <cell r="C74">
            <v>0</v>
          </cell>
          <cell r="D74">
            <v>0</v>
          </cell>
          <cell r="E74">
            <v>0</v>
          </cell>
          <cell r="F74">
            <v>0</v>
          </cell>
          <cell r="G74">
            <v>0</v>
          </cell>
        </row>
        <row r="75">
          <cell r="B75">
            <v>0</v>
          </cell>
          <cell r="C75">
            <v>0</v>
          </cell>
          <cell r="D75">
            <v>0</v>
          </cell>
          <cell r="E75">
            <v>0</v>
          </cell>
          <cell r="F75">
            <v>0</v>
          </cell>
          <cell r="G75">
            <v>0</v>
          </cell>
        </row>
      </sheetData>
      <sheetData sheetId="30">
        <row r="6">
          <cell r="A6">
            <v>0</v>
          </cell>
          <cell r="B6" t="str">
            <v>Including Covid</v>
          </cell>
          <cell r="C6" t="str">
            <v>€000s</v>
          </cell>
          <cell r="D6" t="str">
            <v>€000s</v>
          </cell>
          <cell r="E6" t="str">
            <v>€000s</v>
          </cell>
          <cell r="F6" t="str">
            <v>€000s</v>
          </cell>
          <cell r="G6" t="str">
            <v>%</v>
          </cell>
        </row>
        <row r="7">
          <cell r="A7">
            <v>0</v>
          </cell>
          <cell r="B7">
            <v>0</v>
          </cell>
          <cell r="C7">
            <v>0</v>
          </cell>
          <cell r="D7">
            <v>0</v>
          </cell>
          <cell r="E7">
            <v>0</v>
          </cell>
          <cell r="F7">
            <v>0</v>
          </cell>
          <cell r="G7">
            <v>0</v>
          </cell>
        </row>
        <row r="8">
          <cell r="A8" t="str">
            <v>Z-ACHOSDIV</v>
          </cell>
          <cell r="B8" t="str">
            <v>Acute Hospital Care</v>
          </cell>
          <cell r="C8">
            <v>1971265.66533</v>
          </cell>
          <cell r="D8">
            <v>720798.53275999997</v>
          </cell>
          <cell r="E8">
            <v>650715.56616000005</v>
          </cell>
          <cell r="F8">
            <v>70082.966599999927</v>
          </cell>
          <cell r="G8">
            <v>0.10770138328421008</v>
          </cell>
        </row>
        <row r="9">
          <cell r="A9" t="str">
            <v>Z-NHOPHEC</v>
          </cell>
          <cell r="B9" t="str">
            <v>National Ambulance Service</v>
          </cell>
          <cell r="C9">
            <v>42811.361980000001</v>
          </cell>
          <cell r="D9">
            <v>15727.43023</v>
          </cell>
          <cell r="E9">
            <v>13246.86211</v>
          </cell>
          <cell r="F9">
            <v>2480.5681199999999</v>
          </cell>
          <cell r="G9">
            <v>0.18725703486619896</v>
          </cell>
        </row>
        <row r="10">
          <cell r="A10">
            <v>0</v>
          </cell>
          <cell r="B10">
            <v>0</v>
          </cell>
          <cell r="C10">
            <v>0</v>
          </cell>
          <cell r="D10">
            <v>0</v>
          </cell>
          <cell r="E10">
            <v>0</v>
          </cell>
          <cell r="F10">
            <v>0</v>
          </cell>
          <cell r="G10">
            <v>0</v>
          </cell>
        </row>
        <row r="11">
          <cell r="A11">
            <v>0</v>
          </cell>
          <cell r="B11" t="str">
            <v>Acute Operations</v>
          </cell>
          <cell r="C11">
            <v>2014077.02731</v>
          </cell>
          <cell r="D11">
            <v>736525.96299000003</v>
          </cell>
          <cell r="E11">
            <v>663962.42827000003</v>
          </cell>
          <cell r="F11">
            <v>72563.534719999923</v>
          </cell>
          <cell r="G11">
            <v>0.10928861578669327</v>
          </cell>
        </row>
        <row r="12">
          <cell r="A12">
            <v>0</v>
          </cell>
          <cell r="B12">
            <v>0</v>
          </cell>
          <cell r="C12">
            <v>0</v>
          </cell>
          <cell r="D12">
            <v>0</v>
          </cell>
          <cell r="E12">
            <v>0</v>
          </cell>
          <cell r="F12">
            <v>0</v>
          </cell>
          <cell r="G12">
            <v>0</v>
          </cell>
        </row>
        <row r="13">
          <cell r="A13" t="str">
            <v>Z-PRIVHOSPCOVID</v>
          </cell>
          <cell r="B13" t="str">
            <v>Private Hospitals</v>
          </cell>
          <cell r="C13" t="str">
            <v/>
          </cell>
          <cell r="D13">
            <v>112726.99999</v>
          </cell>
          <cell r="E13" t="str">
            <v/>
          </cell>
          <cell r="F13">
            <v>112726.99999</v>
          </cell>
          <cell r="G13" t="str">
            <v/>
          </cell>
        </row>
        <row r="14">
          <cell r="A14">
            <v>0</v>
          </cell>
          <cell r="B14">
            <v>0</v>
          </cell>
          <cell r="C14">
            <v>0</v>
          </cell>
          <cell r="D14">
            <v>0</v>
          </cell>
          <cell r="E14">
            <v>0</v>
          </cell>
          <cell r="F14">
            <v>0</v>
          </cell>
          <cell r="G14">
            <v>0</v>
          </cell>
        </row>
        <row r="15">
          <cell r="A15" t="str">
            <v>Z-PRIMCARE</v>
          </cell>
          <cell r="B15" t="str">
            <v>Primary Care</v>
          </cell>
          <cell r="C15">
            <v>339331.06845999998</v>
          </cell>
          <cell r="D15">
            <v>117610.28199</v>
          </cell>
          <cell r="E15">
            <v>109729.61225000001</v>
          </cell>
          <cell r="F15">
            <v>7880.6697400000003</v>
          </cell>
          <cell r="G15">
            <v>7.1818988315070803E-2</v>
          </cell>
        </row>
        <row r="16">
          <cell r="A16" t="str">
            <v>Z-SOCINCLU</v>
          </cell>
          <cell r="B16" t="str">
            <v>Social Inclusion</v>
          </cell>
          <cell r="C16">
            <v>109132.97100999999</v>
          </cell>
          <cell r="D16">
            <v>37497.977299999999</v>
          </cell>
          <cell r="E16">
            <v>35779.408649999998</v>
          </cell>
          <cell r="F16">
            <v>1718.5686499999999</v>
          </cell>
          <cell r="G16">
            <v>4.8032338007911714E-2</v>
          </cell>
        </row>
        <row r="17">
          <cell r="A17" t="str">
            <v>Z-PALLCARE</v>
          </cell>
          <cell r="B17" t="str">
            <v>Palliative Care</v>
          </cell>
          <cell r="C17">
            <v>53579.254650000003</v>
          </cell>
          <cell r="D17">
            <v>17091.916310000001</v>
          </cell>
          <cell r="E17">
            <v>17616.486970000002</v>
          </cell>
          <cell r="F17">
            <v>-524.57065999999998</v>
          </cell>
          <cell r="G17">
            <v>-2.9777257003244611E-2</v>
          </cell>
        </row>
        <row r="18">
          <cell r="A18" t="str">
            <v>Z-PRICADIV</v>
          </cell>
          <cell r="B18" t="str">
            <v>Primary Care Division (Note 1)</v>
          </cell>
          <cell r="C18">
            <v>502043.29411999998</v>
          </cell>
          <cell r="D18">
            <v>172200.17560000002</v>
          </cell>
          <cell r="E18">
            <v>163125.50787</v>
          </cell>
          <cell r="F18">
            <v>9074.667730000001</v>
          </cell>
          <cell r="G18">
            <v>5.5629973806621942E-2</v>
          </cell>
        </row>
        <row r="19">
          <cell r="A19">
            <v>0</v>
          </cell>
          <cell r="B19">
            <v>0</v>
          </cell>
          <cell r="C19">
            <v>0</v>
          </cell>
          <cell r="D19">
            <v>0</v>
          </cell>
          <cell r="E19">
            <v>0</v>
          </cell>
          <cell r="F19">
            <v>0</v>
          </cell>
          <cell r="G19">
            <v>0</v>
          </cell>
        </row>
        <row r="20">
          <cell r="A20" t="str">
            <v>Z-MENHEDIV</v>
          </cell>
          <cell r="B20" t="str">
            <v>Mental Health Division</v>
          </cell>
          <cell r="C20">
            <v>242584.08353999999</v>
          </cell>
          <cell r="D20">
            <v>80855.846829999995</v>
          </cell>
          <cell r="E20">
            <v>80356.756269999998</v>
          </cell>
          <cell r="F20">
            <v>499.09055999999998</v>
          </cell>
          <cell r="G20">
            <v>6.2109346266174268E-3</v>
          </cell>
        </row>
        <row r="21">
          <cell r="A21">
            <v>0</v>
          </cell>
          <cell r="B21">
            <v>0</v>
          </cell>
          <cell r="C21">
            <v>0</v>
          </cell>
          <cell r="D21">
            <v>0</v>
          </cell>
          <cell r="E21">
            <v>0</v>
          </cell>
          <cell r="F21">
            <v>0</v>
          </cell>
          <cell r="G21">
            <v>0</v>
          </cell>
        </row>
        <row r="22">
          <cell r="A22" t="str">
            <v>Z-OLDPER</v>
          </cell>
          <cell r="B22" t="str">
            <v>Older Persons</v>
          </cell>
          <cell r="C22">
            <v>549245.25642999995</v>
          </cell>
          <cell r="D22">
            <v>189487.72029</v>
          </cell>
          <cell r="E22">
            <v>182681.53891999999</v>
          </cell>
          <cell r="F22">
            <v>6806.1813700000002</v>
          </cell>
          <cell r="G22">
            <v>3.7257083612485697E-2</v>
          </cell>
        </row>
        <row r="23">
          <cell r="A23" t="str">
            <v>Z-FDEAL</v>
          </cell>
          <cell r="B23" t="str">
            <v>Nursing Home Support Scheme ("Fair Deal")</v>
          </cell>
          <cell r="C23">
            <v>1062999.898</v>
          </cell>
          <cell r="D23">
            <v>337914.76948999998</v>
          </cell>
          <cell r="E23">
            <v>346299.12599999999</v>
          </cell>
          <cell r="F23">
            <v>-8384.3565099999996</v>
          </cell>
          <cell r="G23">
            <v>-2.421131293874533E-2</v>
          </cell>
        </row>
        <row r="24">
          <cell r="A24">
            <v>0</v>
          </cell>
          <cell r="B24" t="str">
            <v>Older Persons Services Division - Total</v>
          </cell>
          <cell r="C24">
            <v>1612245.1544300001</v>
          </cell>
          <cell r="D24">
            <v>527402.48977999995</v>
          </cell>
          <cell r="E24">
            <v>528980.66492000001</v>
          </cell>
          <cell r="F24">
            <v>-1578.1751399999994</v>
          </cell>
          <cell r="G24">
            <v>-2.9834268899765429E-3</v>
          </cell>
        </row>
        <row r="25">
          <cell r="A25">
            <v>0</v>
          </cell>
          <cell r="B25">
            <v>0</v>
          </cell>
          <cell r="C25">
            <v>0</v>
          </cell>
          <cell r="D25">
            <v>0</v>
          </cell>
          <cell r="E25">
            <v>0</v>
          </cell>
          <cell r="F25">
            <v>0</v>
          </cell>
          <cell r="G25">
            <v>0</v>
          </cell>
        </row>
        <row r="26">
          <cell r="A26" t="str">
            <v>Z-DISABIL</v>
          </cell>
          <cell r="B26" t="str">
            <v>Disability Services - Total</v>
          </cell>
          <cell r="C26">
            <v>1342569.6121400001</v>
          </cell>
          <cell r="D26">
            <v>462946.19095999998</v>
          </cell>
          <cell r="E26">
            <v>446915.84544</v>
          </cell>
          <cell r="F26">
            <v>16030.345520000001</v>
          </cell>
          <cell r="G26">
            <v>3.5868823366998141E-2</v>
          </cell>
        </row>
        <row r="27">
          <cell r="A27">
            <v>0</v>
          </cell>
          <cell r="B27">
            <v>0</v>
          </cell>
          <cell r="C27">
            <v>0</v>
          </cell>
          <cell r="D27">
            <v>0</v>
          </cell>
          <cell r="E27">
            <v>0</v>
          </cell>
          <cell r="F27">
            <v>0</v>
          </cell>
          <cell r="G27">
            <v>0</v>
          </cell>
        </row>
        <row r="28">
          <cell r="A28" t="str">
            <v>Z-HLTH&amp;WELLCOMM</v>
          </cell>
          <cell r="B28" t="str">
            <v>Health &amp; Wellbeing Community - Total</v>
          </cell>
          <cell r="C28">
            <v>3115.0572400000001</v>
          </cell>
          <cell r="D28">
            <v>1157.4631400000001</v>
          </cell>
          <cell r="E28">
            <v>1002.76124</v>
          </cell>
          <cell r="F28">
            <v>154.70189999999999</v>
          </cell>
          <cell r="G28">
            <v>0.15427590719401957</v>
          </cell>
        </row>
        <row r="29">
          <cell r="A29">
            <v>0</v>
          </cell>
          <cell r="B29">
            <v>0</v>
          </cell>
          <cell r="C29">
            <v>0</v>
          </cell>
          <cell r="D29">
            <v>0</v>
          </cell>
          <cell r="E29">
            <v>0</v>
          </cell>
          <cell r="F29">
            <v>0</v>
          </cell>
          <cell r="G29">
            <v>0</v>
          </cell>
        </row>
        <row r="30">
          <cell r="A30" t="str">
            <v>Z-PCARENCC</v>
          </cell>
          <cell r="B30" t="str">
            <v>CHO HQs &amp; Community Services - Total</v>
          </cell>
          <cell r="C30">
            <v>638.851</v>
          </cell>
          <cell r="D30">
            <v>536.47658000000001</v>
          </cell>
          <cell r="E30">
            <v>213.71009000000001</v>
          </cell>
          <cell r="F30">
            <v>322.76648999999998</v>
          </cell>
          <cell r="G30">
            <v>1.5103006601138953</v>
          </cell>
        </row>
        <row r="31">
          <cell r="A31">
            <v>0</v>
          </cell>
          <cell r="B31">
            <v>0</v>
          </cell>
          <cell r="C31">
            <v>0</v>
          </cell>
          <cell r="D31">
            <v>0</v>
          </cell>
          <cell r="E31">
            <v>0</v>
          </cell>
          <cell r="F31">
            <v>0</v>
          </cell>
          <cell r="G31">
            <v>0</v>
          </cell>
        </row>
        <row r="32">
          <cell r="A32">
            <v>0</v>
          </cell>
          <cell r="B32" t="str">
            <v>Community Total (CHO &amp; Regional/National)</v>
          </cell>
          <cell r="C32">
            <v>3703196.0524699995</v>
          </cell>
          <cell r="D32">
            <v>1245098.6428899998</v>
          </cell>
          <cell r="E32">
            <v>1220595.2458299999</v>
          </cell>
          <cell r="F32">
            <v>24503.397060000003</v>
          </cell>
          <cell r="G32">
            <v>2.0074956988168333E-2</v>
          </cell>
        </row>
        <row r="33">
          <cell r="A33">
            <v>0</v>
          </cell>
          <cell r="B33">
            <v>0</v>
          </cell>
          <cell r="C33">
            <v>0</v>
          </cell>
          <cell r="D33">
            <v>0</v>
          </cell>
          <cell r="E33">
            <v>0</v>
          </cell>
          <cell r="F33">
            <v>0</v>
          </cell>
          <cell r="G33">
            <v>0</v>
          </cell>
        </row>
        <row r="34">
          <cell r="A34" t="str">
            <v>Z-CLINSTPR</v>
          </cell>
          <cell r="B34" t="str">
            <v>Clinical Strategy &amp; Programmes Division</v>
          </cell>
          <cell r="C34">
            <v>7587.3512199999996</v>
          </cell>
          <cell r="D34">
            <v>1092.61223</v>
          </cell>
          <cell r="E34">
            <v>1112.3847900000001</v>
          </cell>
          <cell r="F34">
            <v>-19.772559999999999</v>
          </cell>
          <cell r="G34">
            <v>-1.7774928404046226E-2</v>
          </cell>
        </row>
        <row r="35">
          <cell r="A35" t="str">
            <v>Z-OFFNURMI</v>
          </cell>
          <cell r="B35" t="str">
            <v>Office of Nursing &amp; Midwifery Services</v>
          </cell>
          <cell r="C35">
            <v>20301.961060000001</v>
          </cell>
          <cell r="D35">
            <v>3414.60106</v>
          </cell>
          <cell r="E35">
            <v>6648.5301600000003</v>
          </cell>
          <cell r="F35">
            <v>-3233.9290999999998</v>
          </cell>
          <cell r="G35">
            <v>-0.48641263891025194</v>
          </cell>
        </row>
        <row r="36">
          <cell r="A36" t="str">
            <v>Z-QAV</v>
          </cell>
          <cell r="B36" t="str">
            <v>Quality Assurance &amp; Verification</v>
          </cell>
          <cell r="C36">
            <v>1257.3967399999999</v>
          </cell>
          <cell r="D36">
            <v>259.59208000000001</v>
          </cell>
          <cell r="E36">
            <v>418.78834999999998</v>
          </cell>
          <cell r="F36">
            <v>-159.19627</v>
          </cell>
          <cell r="G36">
            <v>-0.38013538342219882</v>
          </cell>
        </row>
        <row r="37">
          <cell r="A37" t="str">
            <v>Z-QUALIDIV</v>
          </cell>
          <cell r="B37" t="str">
            <v>Quality Improvement Division</v>
          </cell>
          <cell r="C37">
            <v>5985.8940000000002</v>
          </cell>
          <cell r="D37">
            <v>1822.6585</v>
          </cell>
          <cell r="E37">
            <v>1995.29802</v>
          </cell>
          <cell r="F37">
            <v>-172.63952</v>
          </cell>
          <cell r="G37">
            <v>-8.6523175119474133E-2</v>
          </cell>
        </row>
        <row r="38">
          <cell r="A38" t="str">
            <v>Z-NATH&amp;SCP</v>
          </cell>
          <cell r="B38" t="str">
            <v>National Health and Social Care Profession</v>
          </cell>
          <cell r="C38">
            <v>1391.5</v>
          </cell>
          <cell r="D38">
            <v>351.59327999999999</v>
          </cell>
          <cell r="E38">
            <v>460.03100000000001</v>
          </cell>
          <cell r="F38">
            <v>-108.43772</v>
          </cell>
          <cell r="G38">
            <v>-0.23571828855011945</v>
          </cell>
        </row>
        <row r="39">
          <cell r="A39" t="str">
            <v>Z-HROTH</v>
          </cell>
          <cell r="B39" t="str">
            <v>National Doctors Training &amp; Planning</v>
          </cell>
          <cell r="C39">
            <v>24089.479080000001</v>
          </cell>
          <cell r="D39">
            <v>7399.1417600000004</v>
          </cell>
          <cell r="E39">
            <v>6249.4706900000001</v>
          </cell>
          <cell r="F39">
            <v>1149.6710700000001</v>
          </cell>
          <cell r="G39">
            <v>0.18396295094873069</v>
          </cell>
        </row>
        <row r="40">
          <cell r="A40" t="str">
            <v>Z-NCCP</v>
          </cell>
          <cell r="B40" t="str">
            <v>National Cancer Control Programme (NCCP)</v>
          </cell>
          <cell r="C40">
            <v>1597.73126</v>
          </cell>
          <cell r="D40">
            <v>403.11144999999999</v>
          </cell>
          <cell r="E40">
            <v>532.57707000000005</v>
          </cell>
          <cell r="F40">
            <v>-129.46562</v>
          </cell>
          <cell r="G40">
            <v>-0.24309274148810048</v>
          </cell>
        </row>
        <row r="41">
          <cell r="A41">
            <v>0</v>
          </cell>
          <cell r="B41" t="str">
            <v>Chief Clinical Office Total</v>
          </cell>
          <cell r="C41">
            <v>62211.31336</v>
          </cell>
          <cell r="D41">
            <v>14743.310359999999</v>
          </cell>
          <cell r="E41">
            <v>17417.08008</v>
          </cell>
          <cell r="F41">
            <v>-2673.7697199999993</v>
          </cell>
          <cell r="G41">
            <v>-0.15351423474651668</v>
          </cell>
        </row>
        <row r="42">
          <cell r="A42">
            <v>0</v>
          </cell>
          <cell r="B42">
            <v>0</v>
          </cell>
          <cell r="C42">
            <v>0</v>
          </cell>
          <cell r="D42">
            <v>0</v>
          </cell>
          <cell r="E42">
            <v>0</v>
          </cell>
          <cell r="F42">
            <v>0</v>
          </cell>
          <cell r="G42">
            <v>0</v>
          </cell>
        </row>
        <row r="43">
          <cell r="A43" t="str">
            <v>Z-NCSS</v>
          </cell>
          <cell r="B43" t="str">
            <v>National Screening Service</v>
          </cell>
          <cell r="C43">
            <v>54008.39415</v>
          </cell>
          <cell r="D43">
            <v>12334.173500000001</v>
          </cell>
          <cell r="E43">
            <v>15014.50772</v>
          </cell>
          <cell r="F43">
            <v>-2680.3342200000002</v>
          </cell>
          <cell r="G43">
            <v>-0.17851629037625219</v>
          </cell>
        </row>
        <row r="44">
          <cell r="A44" t="str">
            <v>Z-HEALTHWB</v>
          </cell>
          <cell r="B44" t="str">
            <v>Health &amp; Wellbeing Division</v>
          </cell>
          <cell r="C44">
            <v>75539.129180000004</v>
          </cell>
          <cell r="D44">
            <v>18876.1692</v>
          </cell>
          <cell r="E44">
            <v>19478.721529999999</v>
          </cell>
          <cell r="F44">
            <v>-602.55232999999998</v>
          </cell>
          <cell r="G44">
            <v>-3.0933874642233773E-2</v>
          </cell>
        </row>
        <row r="45">
          <cell r="A45">
            <v>0</v>
          </cell>
          <cell r="B45">
            <v>0</v>
          </cell>
          <cell r="C45">
            <v>0</v>
          </cell>
          <cell r="D45">
            <v>0</v>
          </cell>
          <cell r="E45">
            <v>0</v>
          </cell>
          <cell r="F45">
            <v>0</v>
          </cell>
          <cell r="G45">
            <v>0</v>
          </cell>
        </row>
        <row r="46">
          <cell r="A46" t="str">
            <v>Z-NSESERV</v>
          </cell>
          <cell r="B46" t="str">
            <v>Environmental Health</v>
          </cell>
          <cell r="C46">
            <v>9610.0323000000008</v>
          </cell>
          <cell r="D46">
            <v>3397.6951100000001</v>
          </cell>
          <cell r="E46">
            <v>3198.7975700000002</v>
          </cell>
          <cell r="F46">
            <v>198.89753999999999</v>
          </cell>
          <cell r="G46">
            <v>6.2178845534136121E-2</v>
          </cell>
        </row>
        <row r="47">
          <cell r="A47" t="str">
            <v>Z-EMERPLAN</v>
          </cell>
          <cell r="B47" t="str">
            <v>Emergency Management</v>
          </cell>
          <cell r="C47">
            <v>391.37536999999998</v>
          </cell>
          <cell r="D47">
            <v>144.67828</v>
          </cell>
          <cell r="E47">
            <v>130.16345000000001</v>
          </cell>
          <cell r="F47">
            <v>14.51483</v>
          </cell>
          <cell r="G47">
            <v>0.11151233314728519</v>
          </cell>
        </row>
        <row r="48">
          <cell r="A48" t="str">
            <v>Z-NTHSTHU</v>
          </cell>
          <cell r="B48" t="str">
            <v>North South Unit</v>
          </cell>
          <cell r="C48" t="str">
            <v/>
          </cell>
          <cell r="D48">
            <v>304.43405000000001</v>
          </cell>
          <cell r="E48" t="str">
            <v/>
          </cell>
          <cell r="F48">
            <v>304.43405000000001</v>
          </cell>
          <cell r="G48" t="str">
            <v/>
          </cell>
        </row>
        <row r="49">
          <cell r="A49">
            <v>0</v>
          </cell>
          <cell r="B49" t="str">
            <v>National Services Total</v>
          </cell>
          <cell r="C49">
            <v>10001.407670000001</v>
          </cell>
          <cell r="D49">
            <v>3846.80744</v>
          </cell>
          <cell r="E49">
            <v>3328.9610200000002</v>
          </cell>
          <cell r="F49">
            <v>517.84641999999997</v>
          </cell>
          <cell r="G49">
            <v>0.15555797045649994</v>
          </cell>
        </row>
        <row r="50">
          <cell r="A50">
            <v>0</v>
          </cell>
          <cell r="B50">
            <v>0</v>
          </cell>
          <cell r="C50">
            <v>0</v>
          </cell>
          <cell r="D50">
            <v>0</v>
          </cell>
          <cell r="E50">
            <v>0</v>
          </cell>
          <cell r="F50">
            <v>0</v>
          </cell>
          <cell r="G50">
            <v>0</v>
          </cell>
        </row>
        <row r="51">
          <cell r="A51" t="str">
            <v>Z-NATSER</v>
          </cell>
          <cell r="B51" t="str">
            <v>Support Services</v>
          </cell>
          <cell r="C51">
            <v>156875.04022</v>
          </cell>
          <cell r="D51">
            <v>189037.97855</v>
          </cell>
          <cell r="E51">
            <v>46811.040480000003</v>
          </cell>
          <cell r="F51">
            <v>142226.93807</v>
          </cell>
          <cell r="G51">
            <v>3.0383203750996821</v>
          </cell>
        </row>
        <row r="52">
          <cell r="A52" t="str">
            <v>Z-101VIP</v>
          </cell>
          <cell r="B52" t="str">
            <v>Value Improvement Programme</v>
          </cell>
          <cell r="C52">
            <v>0</v>
          </cell>
          <cell r="D52">
            <v>0</v>
          </cell>
          <cell r="E52">
            <v>0</v>
          </cell>
          <cell r="F52">
            <v>0</v>
          </cell>
          <cell r="G52" t="str">
            <v/>
          </cell>
        </row>
        <row r="53">
          <cell r="A53">
            <v>0</v>
          </cell>
          <cell r="B53">
            <v>0</v>
          </cell>
          <cell r="C53">
            <v>0</v>
          </cell>
          <cell r="D53">
            <v>0</v>
          </cell>
          <cell r="E53">
            <v>0</v>
          </cell>
          <cell r="F53">
            <v>0</v>
          </cell>
          <cell r="G53">
            <v>0</v>
          </cell>
        </row>
        <row r="54">
          <cell r="A54">
            <v>0</v>
          </cell>
          <cell r="B54" t="str">
            <v>Other Operations/Services</v>
          </cell>
          <cell r="C54">
            <v>358635.28457999998</v>
          </cell>
          <cell r="D54">
            <v>238838.43904999999</v>
          </cell>
          <cell r="E54">
            <v>102050.31083</v>
          </cell>
          <cell r="F54">
            <v>136788.12822000001</v>
          </cell>
          <cell r="G54">
            <v>1.340398937616837</v>
          </cell>
        </row>
        <row r="55">
          <cell r="A55">
            <v>0</v>
          </cell>
          <cell r="B55">
            <v>0</v>
          </cell>
          <cell r="C55">
            <v>0</v>
          </cell>
          <cell r="D55">
            <v>0</v>
          </cell>
          <cell r="E55">
            <v>0</v>
          </cell>
          <cell r="F55">
            <v>0</v>
          </cell>
          <cell r="G55">
            <v>0</v>
          </cell>
        </row>
        <row r="56">
          <cell r="A56">
            <v>19</v>
          </cell>
          <cell r="B56" t="str">
            <v>Total Operational Service Areas</v>
          </cell>
          <cell r="C56">
            <v>6075908.3643599991</v>
          </cell>
          <cell r="D56">
            <v>2333190.0449199998</v>
          </cell>
          <cell r="E56">
            <v>1986607.98493</v>
          </cell>
          <cell r="F56">
            <v>346582.05998999992</v>
          </cell>
          <cell r="G56">
            <v>0.17445921018092156</v>
          </cell>
        </row>
        <row r="57">
          <cell r="A57">
            <v>0</v>
          </cell>
          <cell r="B57">
            <v>0</v>
          </cell>
          <cell r="C57">
            <v>0</v>
          </cell>
          <cell r="D57">
            <v>0</v>
          </cell>
          <cell r="E57">
            <v>0</v>
          </cell>
          <cell r="F57">
            <v>0</v>
          </cell>
          <cell r="G57">
            <v>0</v>
          </cell>
        </row>
        <row r="58">
          <cell r="A58" t="str">
            <v>Z-STATPENS</v>
          </cell>
          <cell r="B58">
            <v>0</v>
          </cell>
          <cell r="C58">
            <v>0</v>
          </cell>
          <cell r="D58">
            <v>61.417310000000001</v>
          </cell>
          <cell r="E58">
            <v>0.95028999999999997</v>
          </cell>
          <cell r="F58">
            <v>60.467019999999998</v>
          </cell>
          <cell r="G58">
            <v>63.630070820486381</v>
          </cell>
        </row>
        <row r="59">
          <cell r="A59" t="str">
            <v>Z-SPLVPENS</v>
          </cell>
          <cell r="B59">
            <v>0</v>
          </cell>
          <cell r="C59" t="str">
            <v/>
          </cell>
          <cell r="D59" t="str">
            <v/>
          </cell>
          <cell r="E59" t="str">
            <v/>
          </cell>
          <cell r="F59" t="str">
            <v/>
          </cell>
          <cell r="G59" t="str">
            <v/>
          </cell>
        </row>
        <row r="60">
          <cell r="A60">
            <v>0</v>
          </cell>
          <cell r="B60" t="str">
            <v>Pensions</v>
          </cell>
          <cell r="C60">
            <v>0</v>
          </cell>
          <cell r="D60">
            <v>61.417310000000001</v>
          </cell>
          <cell r="E60">
            <v>0.95028999999999997</v>
          </cell>
          <cell r="F60">
            <v>60.467019999999998</v>
          </cell>
          <cell r="G60">
            <v>0</v>
          </cell>
        </row>
        <row r="61">
          <cell r="A61" t="str">
            <v>Z-SCA</v>
          </cell>
          <cell r="B61" t="str">
            <v>State Claims Agency</v>
          </cell>
          <cell r="C61">
            <v>400000</v>
          </cell>
          <cell r="D61">
            <v>117310.13658000001</v>
          </cell>
          <cell r="E61">
            <v>133333.33332999999</v>
          </cell>
          <cell r="F61">
            <v>-16023.196749999999</v>
          </cell>
          <cell r="G61">
            <v>-0.12017397562800435</v>
          </cell>
        </row>
        <row r="62">
          <cell r="A62" t="str">
            <v>Z-PCRS</v>
          </cell>
          <cell r="B62" t="str">
            <v>Primary Care Reimbursement Service (Note 1)</v>
          </cell>
          <cell r="C62">
            <v>2977105.8514100001</v>
          </cell>
          <cell r="D62">
            <v>1036398.1769</v>
          </cell>
          <cell r="E62">
            <v>1022295.34685</v>
          </cell>
          <cell r="F62">
            <v>14102.83004999999</v>
          </cell>
          <cell r="G62">
            <v>1.3795259944648147E-2</v>
          </cell>
        </row>
        <row r="63">
          <cell r="A63" t="str">
            <v>Z-LOCDLS</v>
          </cell>
          <cell r="B63" t="str">
            <v>Demand Led Local Schemes (Note 1)</v>
          </cell>
          <cell r="C63">
            <v>266865.43594</v>
          </cell>
          <cell r="D63">
            <v>92211.660260000004</v>
          </cell>
          <cell r="E63">
            <v>88575.873989999993</v>
          </cell>
          <cell r="F63">
            <v>3635.7862700000001</v>
          </cell>
          <cell r="G63">
            <v>4.1047139658034554E-2</v>
          </cell>
        </row>
        <row r="64">
          <cell r="A64" t="str">
            <v>Z-OSEASTR</v>
          </cell>
          <cell r="B64" t="str">
            <v>Treatment Abroad and Cross Border Healthcare</v>
          </cell>
          <cell r="C64">
            <v>56738.545160000001</v>
          </cell>
          <cell r="D64">
            <v>12774.739949999999</v>
          </cell>
          <cell r="E64">
            <v>18912.848379999999</v>
          </cell>
          <cell r="F64">
            <v>-6138.1084300000002</v>
          </cell>
          <cell r="G64">
            <v>-0.32454701199270125</v>
          </cell>
        </row>
        <row r="65">
          <cell r="A65" t="str">
            <v>Z-NSEUS</v>
          </cell>
          <cell r="B65" t="str">
            <v>EU Schemes: EHIC - E125 and E127</v>
          </cell>
          <cell r="C65">
            <v>19177.579659999999</v>
          </cell>
          <cell r="D65">
            <v>3771.0139199999999</v>
          </cell>
          <cell r="E65">
            <v>6391.32269</v>
          </cell>
          <cell r="F65">
            <v>-2620.3087700000001</v>
          </cell>
          <cell r="G65">
            <v>-0.40997910715723856</v>
          </cell>
        </row>
        <row r="66">
          <cell r="A66">
            <v>0</v>
          </cell>
          <cell r="B66">
            <v>0</v>
          </cell>
          <cell r="C66">
            <v>0</v>
          </cell>
          <cell r="D66">
            <v>0</v>
          </cell>
          <cell r="E66">
            <v>0</v>
          </cell>
          <cell r="F66">
            <v>0</v>
          </cell>
          <cell r="G66">
            <v>0</v>
          </cell>
        </row>
        <row r="67">
          <cell r="A67">
            <v>21</v>
          </cell>
          <cell r="B67" t="str">
            <v>Total Pensions &amp; Demand Led Areas</v>
          </cell>
          <cell r="C67">
            <v>3719887.4121699999</v>
          </cell>
          <cell r="D67">
            <v>1262527.1449200001</v>
          </cell>
          <cell r="E67">
            <v>1269509.6755300001</v>
          </cell>
          <cell r="F67">
            <v>-6982.5306100000089</v>
          </cell>
          <cell r="G67">
            <v>-5.5001791200093948E-3</v>
          </cell>
        </row>
        <row r="68">
          <cell r="A68">
            <v>0</v>
          </cell>
          <cell r="B68">
            <v>0</v>
          </cell>
          <cell r="C68">
            <v>0</v>
          </cell>
          <cell r="D68">
            <v>0</v>
          </cell>
          <cell r="E68">
            <v>0</v>
          </cell>
          <cell r="F68">
            <v>0</v>
          </cell>
          <cell r="G68">
            <v>0</v>
          </cell>
        </row>
        <row r="69">
          <cell r="A69" t="str">
            <v>Z-102FTC</v>
          </cell>
          <cell r="B69" t="str">
            <v>First Charge</v>
          </cell>
          <cell r="C69">
            <v>0</v>
          </cell>
          <cell r="D69">
            <v>0</v>
          </cell>
          <cell r="E69">
            <v>0</v>
          </cell>
          <cell r="F69">
            <v>0</v>
          </cell>
          <cell r="G69" t="str">
            <v/>
          </cell>
        </row>
        <row r="70">
          <cell r="A70" t="str">
            <v>Z-103WRP</v>
          </cell>
          <cell r="B70" t="str">
            <v>Winter Plan</v>
          </cell>
          <cell r="C70">
            <v>21</v>
          </cell>
          <cell r="D70" t="str">
            <v/>
          </cell>
          <cell r="E70">
            <v>0</v>
          </cell>
          <cell r="F70">
            <v>0</v>
          </cell>
          <cell r="G70" t="str">
            <v/>
          </cell>
        </row>
        <row r="71">
          <cell r="A71">
            <v>0</v>
          </cell>
          <cell r="B71">
            <v>0</v>
          </cell>
          <cell r="C71">
            <v>0</v>
          </cell>
          <cell r="D71">
            <v>0</v>
          </cell>
          <cell r="E71">
            <v>0</v>
          </cell>
          <cell r="F71">
            <v>0</v>
          </cell>
          <cell r="G71">
            <v>0</v>
          </cell>
        </row>
        <row r="72">
          <cell r="A72" t="str">
            <v>TotHSE</v>
          </cell>
          <cell r="B72" t="str">
            <v>Overall Total</v>
          </cell>
          <cell r="C72">
            <v>9795816.7765299994</v>
          </cell>
          <cell r="D72">
            <v>3595717.1898400001</v>
          </cell>
          <cell r="E72">
            <v>3256117.6604599999</v>
          </cell>
          <cell r="F72">
            <v>339599.52937999991</v>
          </cell>
          <cell r="G72">
            <v>0.10429584087327601</v>
          </cell>
        </row>
        <row r="73">
          <cell r="A73">
            <v>0</v>
          </cell>
          <cell r="B73">
            <v>0</v>
          </cell>
          <cell r="C73">
            <v>0</v>
          </cell>
          <cell r="D73">
            <v>0</v>
          </cell>
          <cell r="E73">
            <v>0</v>
          </cell>
          <cell r="F73">
            <v>0</v>
          </cell>
          <cell r="G73">
            <v>0</v>
          </cell>
        </row>
        <row r="74">
          <cell r="A74">
            <v>0</v>
          </cell>
          <cell r="B74" t="str">
            <v>Note 1: PCRS and Demand Led Schemes form part of the Primary Care Division but are reported under Pensions &amp; Demand Led Areas</v>
          </cell>
          <cell r="C74">
            <v>0</v>
          </cell>
          <cell r="D74">
            <v>0</v>
          </cell>
          <cell r="E74">
            <v>0</v>
          </cell>
          <cell r="F74">
            <v>0</v>
          </cell>
          <cell r="G74">
            <v>0</v>
          </cell>
        </row>
      </sheetData>
      <sheetData sheetId="31">
        <row r="6">
          <cell r="A6">
            <v>0</v>
          </cell>
          <cell r="B6" t="str">
            <v>Including Covid</v>
          </cell>
          <cell r="C6" t="str">
            <v>€000s</v>
          </cell>
          <cell r="D6" t="str">
            <v>€000s</v>
          </cell>
          <cell r="E6" t="str">
            <v>€000s</v>
          </cell>
          <cell r="F6" t="str">
            <v>€000s</v>
          </cell>
          <cell r="G6" t="str">
            <v>%</v>
          </cell>
        </row>
        <row r="7">
          <cell r="A7">
            <v>0</v>
          </cell>
          <cell r="B7">
            <v>0</v>
          </cell>
          <cell r="C7">
            <v>0</v>
          </cell>
          <cell r="D7">
            <v>0</v>
          </cell>
          <cell r="E7">
            <v>0</v>
          </cell>
          <cell r="F7">
            <v>0</v>
          </cell>
          <cell r="G7">
            <v>0</v>
          </cell>
        </row>
        <row r="8">
          <cell r="A8" t="str">
            <v>Z-ACHOSDIV</v>
          </cell>
          <cell r="B8" t="str">
            <v>Acute Hospital Care</v>
          </cell>
          <cell r="C8">
            <v>-849563.29169999994</v>
          </cell>
          <cell r="D8">
            <v>-251487.75511</v>
          </cell>
          <cell r="E8">
            <v>-282836.76147000003</v>
          </cell>
          <cell r="F8">
            <v>31349.006359999999</v>
          </cell>
          <cell r="G8">
            <v>-0.1108378069281674</v>
          </cell>
        </row>
        <row r="9">
          <cell r="A9" t="str">
            <v>Z-NHOPHEC</v>
          </cell>
          <cell r="B9" t="str">
            <v>National Ambulance Service</v>
          </cell>
          <cell r="C9">
            <v>-147.86799999999999</v>
          </cell>
          <cell r="D9">
            <v>-215.42791</v>
          </cell>
          <cell r="E9">
            <v>-49.274070000000002</v>
          </cell>
          <cell r="F9">
            <v>-166.15384</v>
          </cell>
          <cell r="G9">
            <v>3.372034013021453</v>
          </cell>
        </row>
        <row r="10">
          <cell r="A10">
            <v>0</v>
          </cell>
          <cell r="B10">
            <v>0</v>
          </cell>
          <cell r="C10">
            <v>0</v>
          </cell>
          <cell r="D10">
            <v>0</v>
          </cell>
          <cell r="E10">
            <v>0</v>
          </cell>
          <cell r="F10">
            <v>0</v>
          </cell>
          <cell r="G10">
            <v>0</v>
          </cell>
        </row>
        <row r="11">
          <cell r="A11">
            <v>0</v>
          </cell>
          <cell r="B11" t="str">
            <v>Acute Operations</v>
          </cell>
          <cell r="C11">
            <v>-849711.15969999996</v>
          </cell>
          <cell r="D11">
            <v>-251703.18302</v>
          </cell>
          <cell r="E11">
            <v>-282886.03554000001</v>
          </cell>
          <cell r="F11">
            <v>31182.85252</v>
          </cell>
          <cell r="G11">
            <v>-0.11023114824482297</v>
          </cell>
        </row>
        <row r="12">
          <cell r="A12">
            <v>0</v>
          </cell>
          <cell r="B12">
            <v>0</v>
          </cell>
          <cell r="C12">
            <v>0</v>
          </cell>
          <cell r="D12">
            <v>0</v>
          </cell>
          <cell r="E12">
            <v>0</v>
          </cell>
          <cell r="F12">
            <v>0</v>
          </cell>
          <cell r="G12">
            <v>0</v>
          </cell>
        </row>
        <row r="13">
          <cell r="A13" t="str">
            <v>Z-PRIVHOSPCOVID</v>
          </cell>
          <cell r="B13" t="str">
            <v>Private Hospitals</v>
          </cell>
          <cell r="C13" t="str">
            <v/>
          </cell>
          <cell r="D13" t="str">
            <v/>
          </cell>
          <cell r="E13" t="str">
            <v/>
          </cell>
          <cell r="F13" t="str">
            <v/>
          </cell>
          <cell r="G13" t="str">
            <v/>
          </cell>
        </row>
        <row r="14">
          <cell r="A14">
            <v>0</v>
          </cell>
          <cell r="B14">
            <v>0</v>
          </cell>
          <cell r="C14">
            <v>0</v>
          </cell>
          <cell r="D14">
            <v>0</v>
          </cell>
          <cell r="E14">
            <v>0</v>
          </cell>
          <cell r="F14">
            <v>0</v>
          </cell>
          <cell r="G14">
            <v>0</v>
          </cell>
        </row>
        <row r="15">
          <cell r="A15" t="str">
            <v>Z-PRIMCARE</v>
          </cell>
          <cell r="B15" t="str">
            <v>Primary Care</v>
          </cell>
          <cell r="C15">
            <v>-25717.564450000002</v>
          </cell>
          <cell r="D15">
            <v>-8588.1062099999999</v>
          </cell>
          <cell r="E15">
            <v>-8791.5968599999997</v>
          </cell>
          <cell r="F15">
            <v>203.49064999999999</v>
          </cell>
          <cell r="G15">
            <v>-2.3146039705919819E-2</v>
          </cell>
        </row>
        <row r="16">
          <cell r="A16" t="str">
            <v>Z-SOCINCLU</v>
          </cell>
          <cell r="B16" t="str">
            <v>Social Inclusion</v>
          </cell>
          <cell r="C16">
            <v>-3753.6655900000001</v>
          </cell>
          <cell r="D16">
            <v>-1700.95182</v>
          </cell>
          <cell r="E16">
            <v>-797.25402999999994</v>
          </cell>
          <cell r="F16">
            <v>-903.69779000000005</v>
          </cell>
          <cell r="G16">
            <v>1.1335129782912481</v>
          </cell>
        </row>
        <row r="17">
          <cell r="A17" t="str">
            <v>Z-PALLCARE</v>
          </cell>
          <cell r="B17" t="str">
            <v>Palliative Care</v>
          </cell>
          <cell r="C17">
            <v>-7612.2839800000002</v>
          </cell>
          <cell r="D17">
            <v>-2303.98578</v>
          </cell>
          <cell r="E17">
            <v>-2676.2442000000001</v>
          </cell>
          <cell r="F17">
            <v>372.25842</v>
          </cell>
          <cell r="G17">
            <v>-0.13909732901055891</v>
          </cell>
        </row>
        <row r="18">
          <cell r="A18" t="str">
            <v>Z-PRICADIV</v>
          </cell>
          <cell r="B18" t="str">
            <v>Primary Care Division (Note 1)</v>
          </cell>
          <cell r="C18">
            <v>-37083.514020000002</v>
          </cell>
          <cell r="D18">
            <v>-12593.043809999999</v>
          </cell>
          <cell r="E18">
            <v>-12265.095089999999</v>
          </cell>
          <cell r="F18">
            <v>-327.94872000000009</v>
          </cell>
          <cell r="G18">
            <v>2.6738375658202918E-2</v>
          </cell>
        </row>
        <row r="19">
          <cell r="A19">
            <v>0</v>
          </cell>
          <cell r="B19">
            <v>0</v>
          </cell>
          <cell r="C19">
            <v>0</v>
          </cell>
          <cell r="D19">
            <v>0</v>
          </cell>
          <cell r="E19">
            <v>0</v>
          </cell>
          <cell r="F19">
            <v>0</v>
          </cell>
          <cell r="G19">
            <v>0</v>
          </cell>
        </row>
        <row r="20">
          <cell r="A20" t="str">
            <v>Z-MENHEDIV</v>
          </cell>
          <cell r="B20" t="str">
            <v>Mental Health Division</v>
          </cell>
          <cell r="C20">
            <v>-19877.494289999999</v>
          </cell>
          <cell r="D20">
            <v>-6452.5644300000004</v>
          </cell>
          <cell r="E20">
            <v>-6736.99532</v>
          </cell>
          <cell r="F20">
            <v>284.43088999999998</v>
          </cell>
          <cell r="G20">
            <v>-4.2219250049887219E-2</v>
          </cell>
        </row>
        <row r="21">
          <cell r="A21">
            <v>0</v>
          </cell>
          <cell r="B21">
            <v>0</v>
          </cell>
          <cell r="C21">
            <v>0</v>
          </cell>
          <cell r="D21">
            <v>0</v>
          </cell>
          <cell r="E21">
            <v>0</v>
          </cell>
          <cell r="F21">
            <v>0</v>
          </cell>
          <cell r="G21">
            <v>0</v>
          </cell>
        </row>
        <row r="22">
          <cell r="A22" t="str">
            <v>Z-OLDPER</v>
          </cell>
          <cell r="B22" t="str">
            <v>Older Persons</v>
          </cell>
          <cell r="C22">
            <v>-409974.54355</v>
          </cell>
          <cell r="D22">
            <v>-134406.90096999999</v>
          </cell>
          <cell r="E22">
            <v>-135167.76537000001</v>
          </cell>
          <cell r="F22">
            <v>760.86440000000005</v>
          </cell>
          <cell r="G22">
            <v>-5.6290373515997414E-3</v>
          </cell>
        </row>
        <row r="23">
          <cell r="A23" t="str">
            <v>Z-FDEAL</v>
          </cell>
          <cell r="B23" t="str">
            <v>Nursing Home Support Scheme ("Fair Deal")</v>
          </cell>
          <cell r="C23" t="str">
            <v/>
          </cell>
          <cell r="D23">
            <v>-3300.0625399999999</v>
          </cell>
          <cell r="E23" t="str">
            <v/>
          </cell>
          <cell r="F23">
            <v>-3300.0625399999999</v>
          </cell>
          <cell r="G23" t="str">
            <v/>
          </cell>
        </row>
        <row r="24">
          <cell r="A24">
            <v>0</v>
          </cell>
          <cell r="B24" t="str">
            <v>Older Persons Services Division - Total</v>
          </cell>
          <cell r="C24">
            <v>-409974.54355</v>
          </cell>
          <cell r="D24">
            <v>-137706.96351</v>
          </cell>
          <cell r="E24">
            <v>-135167.76537000001</v>
          </cell>
          <cell r="F24">
            <v>-2539.19814</v>
          </cell>
          <cell r="G24">
            <v>1.8785530211654782E-2</v>
          </cell>
        </row>
        <row r="25">
          <cell r="A25">
            <v>0</v>
          </cell>
          <cell r="B25">
            <v>0</v>
          </cell>
          <cell r="C25">
            <v>0</v>
          </cell>
          <cell r="D25">
            <v>0</v>
          </cell>
          <cell r="E25">
            <v>0</v>
          </cell>
          <cell r="F25">
            <v>0</v>
          </cell>
          <cell r="G25">
            <v>0</v>
          </cell>
        </row>
        <row r="26">
          <cell r="A26" t="str">
            <v>Z-DISABIL</v>
          </cell>
          <cell r="B26" t="str">
            <v>Disability Services - Total</v>
          </cell>
          <cell r="C26">
            <v>-56167.027699999999</v>
          </cell>
          <cell r="D26">
            <v>-16631.58857</v>
          </cell>
          <cell r="E26">
            <v>-18750.26757</v>
          </cell>
          <cell r="F26">
            <v>2118.6790000000001</v>
          </cell>
          <cell r="G26">
            <v>-0.11299460085518129</v>
          </cell>
        </row>
        <row r="27">
          <cell r="A27">
            <v>0</v>
          </cell>
          <cell r="B27">
            <v>0</v>
          </cell>
          <cell r="C27">
            <v>0</v>
          </cell>
          <cell r="D27">
            <v>0</v>
          </cell>
          <cell r="E27">
            <v>0</v>
          </cell>
          <cell r="F27">
            <v>0</v>
          </cell>
          <cell r="G27">
            <v>0</v>
          </cell>
        </row>
        <row r="28">
          <cell r="A28" t="str">
            <v>Z-HLTH&amp;WELLCOMM</v>
          </cell>
          <cell r="B28" t="str">
            <v>Health &amp; Wellbeing Community - Total</v>
          </cell>
          <cell r="C28" t="str">
            <v/>
          </cell>
          <cell r="D28">
            <v>-37.130029999999998</v>
          </cell>
          <cell r="E28" t="str">
            <v/>
          </cell>
          <cell r="F28">
            <v>-37.130029999999998</v>
          </cell>
          <cell r="G28" t="str">
            <v/>
          </cell>
        </row>
        <row r="29">
          <cell r="A29">
            <v>0</v>
          </cell>
          <cell r="B29">
            <v>0</v>
          </cell>
          <cell r="C29">
            <v>0</v>
          </cell>
          <cell r="D29">
            <v>0</v>
          </cell>
          <cell r="E29">
            <v>0</v>
          </cell>
          <cell r="F29">
            <v>0</v>
          </cell>
          <cell r="G29">
            <v>0</v>
          </cell>
        </row>
        <row r="30">
          <cell r="A30" t="str">
            <v>Z-PCARENCC</v>
          </cell>
          <cell r="B30" t="str">
            <v>CHO HQs &amp; Community Services - Total</v>
          </cell>
          <cell r="C30">
            <v>-3.6949999999999998</v>
          </cell>
          <cell r="D30">
            <v>-98.482929999999996</v>
          </cell>
          <cell r="E30">
            <v>-1.2309600000000001</v>
          </cell>
          <cell r="F30">
            <v>-97.25197</v>
          </cell>
          <cell r="G30">
            <v>79.004979853122762</v>
          </cell>
        </row>
        <row r="31">
          <cell r="A31">
            <v>0</v>
          </cell>
          <cell r="B31">
            <v>0</v>
          </cell>
          <cell r="C31">
            <v>0</v>
          </cell>
          <cell r="D31">
            <v>0</v>
          </cell>
          <cell r="E31">
            <v>0</v>
          </cell>
          <cell r="F31">
            <v>0</v>
          </cell>
          <cell r="G31">
            <v>0</v>
          </cell>
        </row>
        <row r="32">
          <cell r="A32">
            <v>0</v>
          </cell>
          <cell r="B32" t="str">
            <v>Community Total (CHO &amp; Regional/National)</v>
          </cell>
          <cell r="C32">
            <v>-523106.27455999999</v>
          </cell>
          <cell r="D32">
            <v>-173519.77327999999</v>
          </cell>
          <cell r="E32">
            <v>-172921.35431</v>
          </cell>
          <cell r="F32">
            <v>-598.41897000000017</v>
          </cell>
          <cell r="G32">
            <v>3.4606423965845251E-3</v>
          </cell>
        </row>
        <row r="33">
          <cell r="A33">
            <v>0</v>
          </cell>
          <cell r="B33">
            <v>0</v>
          </cell>
          <cell r="C33">
            <v>0</v>
          </cell>
          <cell r="D33">
            <v>0</v>
          </cell>
          <cell r="E33">
            <v>0</v>
          </cell>
          <cell r="F33">
            <v>0</v>
          </cell>
          <cell r="G33">
            <v>0</v>
          </cell>
        </row>
        <row r="34">
          <cell r="A34" t="str">
            <v>Z-CLINSTPR</v>
          </cell>
          <cell r="B34" t="str">
            <v>Clinical Strategy &amp; Programmes Division</v>
          </cell>
          <cell r="C34" t="str">
            <v/>
          </cell>
          <cell r="D34">
            <v>-10.850899999999999</v>
          </cell>
          <cell r="E34" t="str">
            <v/>
          </cell>
          <cell r="F34">
            <v>-10.850899999999999</v>
          </cell>
          <cell r="G34" t="str">
            <v/>
          </cell>
        </row>
        <row r="35">
          <cell r="A35" t="str">
            <v>Z-OFFNURMI</v>
          </cell>
          <cell r="B35" t="str">
            <v>Office of Nursing &amp; Midwifery Services</v>
          </cell>
          <cell r="C35">
            <v>-135.60599999999999</v>
          </cell>
          <cell r="D35">
            <v>-124.97494</v>
          </cell>
          <cell r="E35">
            <v>-45.199019999999997</v>
          </cell>
          <cell r="F35">
            <v>-79.775919999999999</v>
          </cell>
          <cell r="G35">
            <v>1.7649922498319655</v>
          </cell>
        </row>
        <row r="36">
          <cell r="A36" t="str">
            <v>Z-QAV</v>
          </cell>
          <cell r="B36" t="str">
            <v>Quality Assurance &amp; Verification</v>
          </cell>
          <cell r="C36" t="str">
            <v/>
          </cell>
          <cell r="D36" t="str">
            <v/>
          </cell>
          <cell r="E36" t="str">
            <v/>
          </cell>
          <cell r="F36" t="str">
            <v/>
          </cell>
          <cell r="G36" t="str">
            <v/>
          </cell>
        </row>
        <row r="37">
          <cell r="A37" t="str">
            <v>Z-QUALIDIV</v>
          </cell>
          <cell r="B37" t="str">
            <v>Quality Improvement Division</v>
          </cell>
          <cell r="C37">
            <v>-146.54300000000001</v>
          </cell>
          <cell r="D37">
            <v>-69.94341</v>
          </cell>
          <cell r="E37">
            <v>-48.847670000000001</v>
          </cell>
          <cell r="F37">
            <v>-21.095739999999999</v>
          </cell>
          <cell r="G37">
            <v>0.43186788643143059</v>
          </cell>
        </row>
        <row r="38">
          <cell r="A38" t="str">
            <v>Z-NATH&amp;SCP</v>
          </cell>
          <cell r="B38" t="str">
            <v>National Health and Social Care Profession</v>
          </cell>
          <cell r="C38" t="str">
            <v/>
          </cell>
          <cell r="D38" t="str">
            <v/>
          </cell>
          <cell r="E38" t="str">
            <v/>
          </cell>
          <cell r="F38" t="str">
            <v/>
          </cell>
          <cell r="G38" t="str">
            <v/>
          </cell>
        </row>
        <row r="39">
          <cell r="A39" t="str">
            <v>Z-HROTH</v>
          </cell>
          <cell r="B39" t="str">
            <v>National Doctors Training &amp; Planning</v>
          </cell>
          <cell r="C39" t="str">
            <v/>
          </cell>
          <cell r="D39">
            <v>-11.16958</v>
          </cell>
          <cell r="E39" t="str">
            <v/>
          </cell>
          <cell r="F39">
            <v>-11.16958</v>
          </cell>
          <cell r="G39" t="str">
            <v/>
          </cell>
        </row>
        <row r="40">
          <cell r="A40" t="str">
            <v>Z-NCCP</v>
          </cell>
          <cell r="B40" t="str">
            <v>National Cancer Control Programme (NCCP)</v>
          </cell>
          <cell r="C40">
            <v>-105.6</v>
          </cell>
          <cell r="D40">
            <v>-39.538870000000003</v>
          </cell>
          <cell r="E40">
            <v>-35.200000000000003</v>
          </cell>
          <cell r="F40">
            <v>-4.33887</v>
          </cell>
          <cell r="G40">
            <v>0.12326335227272726</v>
          </cell>
        </row>
        <row r="41">
          <cell r="A41">
            <v>0</v>
          </cell>
          <cell r="B41" t="str">
            <v>Chief Clinical Office Total</v>
          </cell>
          <cell r="C41">
            <v>-387.74900000000002</v>
          </cell>
          <cell r="D41">
            <v>-256.47770000000003</v>
          </cell>
          <cell r="E41">
            <v>-129.24669</v>
          </cell>
          <cell r="F41">
            <v>-127.23100999999998</v>
          </cell>
          <cell r="G41">
            <v>0.9844043975130039</v>
          </cell>
        </row>
        <row r="42">
          <cell r="A42">
            <v>0</v>
          </cell>
          <cell r="B42">
            <v>0</v>
          </cell>
          <cell r="C42">
            <v>0</v>
          </cell>
          <cell r="D42">
            <v>0</v>
          </cell>
          <cell r="E42">
            <v>0</v>
          </cell>
          <cell r="F42">
            <v>0</v>
          </cell>
          <cell r="G42">
            <v>0</v>
          </cell>
        </row>
        <row r="43">
          <cell r="A43" t="str">
            <v>Z-NCSS</v>
          </cell>
          <cell r="B43" t="str">
            <v>National Screening Service</v>
          </cell>
          <cell r="C43">
            <v>-627.11873000000003</v>
          </cell>
          <cell r="D43">
            <v>-227.25259</v>
          </cell>
          <cell r="E43">
            <v>-209.86967999999999</v>
          </cell>
          <cell r="F43">
            <v>-17.382909999999999</v>
          </cell>
          <cell r="G43">
            <v>8.2827162075055333E-2</v>
          </cell>
        </row>
        <row r="44">
          <cell r="A44" t="str">
            <v>Z-HEALTHWB</v>
          </cell>
          <cell r="B44" t="str">
            <v xml:space="preserve">Health &amp; Wellbeing Division </v>
          </cell>
          <cell r="C44">
            <v>-1164.51</v>
          </cell>
          <cell r="D44">
            <v>-560.42376000000002</v>
          </cell>
          <cell r="E44">
            <v>-387.07686000000001</v>
          </cell>
          <cell r="F44">
            <v>-173.34690000000001</v>
          </cell>
          <cell r="G44">
            <v>0.44783586391601915</v>
          </cell>
        </row>
        <row r="45">
          <cell r="A45">
            <v>0</v>
          </cell>
          <cell r="B45">
            <v>0</v>
          </cell>
          <cell r="C45">
            <v>0</v>
          </cell>
          <cell r="D45">
            <v>0</v>
          </cell>
          <cell r="E45">
            <v>0</v>
          </cell>
          <cell r="F45">
            <v>0</v>
          </cell>
          <cell r="G45">
            <v>0</v>
          </cell>
        </row>
        <row r="46">
          <cell r="A46" t="str">
            <v>Z-NSESERV</v>
          </cell>
          <cell r="B46" t="str">
            <v>Environmental Health</v>
          </cell>
          <cell r="C46">
            <v>-3667.5763099999999</v>
          </cell>
          <cell r="D46">
            <v>-845.89844000000005</v>
          </cell>
          <cell r="E46">
            <v>-1215.0922599999999</v>
          </cell>
          <cell r="F46">
            <v>369.19382000000002</v>
          </cell>
          <cell r="G46">
            <v>-0.30384015449164331</v>
          </cell>
        </row>
        <row r="47">
          <cell r="A47" t="str">
            <v>Z-EMERPLAN</v>
          </cell>
          <cell r="B47" t="str">
            <v>Emergency Management</v>
          </cell>
          <cell r="C47">
            <v>-300.24</v>
          </cell>
          <cell r="D47">
            <v>-31.229320000000001</v>
          </cell>
          <cell r="E47">
            <v>-100.08334000000001</v>
          </cell>
          <cell r="F47">
            <v>68.854020000000006</v>
          </cell>
          <cell r="G47">
            <v>-0.68796684842851963</v>
          </cell>
        </row>
        <row r="48">
          <cell r="A48" t="str">
            <v>Z-NTHSTHU</v>
          </cell>
          <cell r="B48" t="str">
            <v>North South Unit</v>
          </cell>
          <cell r="C48" t="str">
            <v/>
          </cell>
          <cell r="D48">
            <v>-517.49609999999996</v>
          </cell>
          <cell r="E48" t="str">
            <v/>
          </cell>
          <cell r="F48">
            <v>-517.49609999999996</v>
          </cell>
          <cell r="G48" t="str">
            <v/>
          </cell>
        </row>
        <row r="49">
          <cell r="A49">
            <v>0</v>
          </cell>
          <cell r="B49" t="str">
            <v>National Services Total</v>
          </cell>
          <cell r="C49">
            <v>-3967.8163100000002</v>
          </cell>
          <cell r="D49">
            <v>-1394.6238600000001</v>
          </cell>
          <cell r="E49">
            <v>-1315.1755999999998</v>
          </cell>
          <cell r="F49">
            <v>-79.448259999999948</v>
          </cell>
          <cell r="G49">
            <v>6.0408860991642457E-2</v>
          </cell>
        </row>
        <row r="50">
          <cell r="A50">
            <v>0</v>
          </cell>
          <cell r="B50">
            <v>0</v>
          </cell>
          <cell r="C50">
            <v>0</v>
          </cell>
          <cell r="D50">
            <v>0</v>
          </cell>
          <cell r="E50">
            <v>0</v>
          </cell>
          <cell r="F50">
            <v>0</v>
          </cell>
          <cell r="G50">
            <v>0</v>
          </cell>
        </row>
        <row r="51">
          <cell r="A51" t="str">
            <v>Z-NATSER</v>
          </cell>
          <cell r="B51" t="str">
            <v>Support Services</v>
          </cell>
          <cell r="C51">
            <v>-2067.3490999999999</v>
          </cell>
          <cell r="D51">
            <v>-1809.7836500000001</v>
          </cell>
          <cell r="E51">
            <v>-687.63430000000005</v>
          </cell>
          <cell r="F51">
            <v>-1122.1493499999999</v>
          </cell>
          <cell r="G51">
            <v>1.6318984524186764</v>
          </cell>
        </row>
        <row r="52">
          <cell r="A52" t="str">
            <v>Z-101VIP</v>
          </cell>
          <cell r="B52" t="str">
            <v>Value Improvement Programme</v>
          </cell>
          <cell r="C52">
            <v>0</v>
          </cell>
          <cell r="D52">
            <v>0</v>
          </cell>
          <cell r="E52">
            <v>0</v>
          </cell>
          <cell r="F52">
            <v>0</v>
          </cell>
          <cell r="G52" t="str">
            <v/>
          </cell>
        </row>
        <row r="53">
          <cell r="A53">
            <v>0</v>
          </cell>
          <cell r="B53">
            <v>0</v>
          </cell>
          <cell r="C53">
            <v>0</v>
          </cell>
          <cell r="D53">
            <v>0</v>
          </cell>
          <cell r="E53">
            <v>0</v>
          </cell>
          <cell r="F53">
            <v>0</v>
          </cell>
          <cell r="G53">
            <v>0</v>
          </cell>
        </row>
        <row r="54">
          <cell r="A54">
            <v>0</v>
          </cell>
          <cell r="B54" t="str">
            <v>Other Operations/Services</v>
          </cell>
          <cell r="C54">
            <v>-8214.5431399999998</v>
          </cell>
          <cell r="D54">
            <v>-4248.5615600000001</v>
          </cell>
          <cell r="E54">
            <v>-2729.0031300000001</v>
          </cell>
          <cell r="F54">
            <v>-1519.5584299999998</v>
          </cell>
          <cell r="G54">
            <v>0.55681813380697731</v>
          </cell>
        </row>
        <row r="55">
          <cell r="A55">
            <v>0</v>
          </cell>
          <cell r="B55">
            <v>0</v>
          </cell>
          <cell r="C55">
            <v>0</v>
          </cell>
          <cell r="D55">
            <v>0</v>
          </cell>
          <cell r="E55">
            <v>0</v>
          </cell>
          <cell r="F55">
            <v>0</v>
          </cell>
          <cell r="G55">
            <v>0</v>
          </cell>
        </row>
        <row r="56">
          <cell r="A56">
            <v>19</v>
          </cell>
          <cell r="B56" t="str">
            <v>Total Operational Service Areas</v>
          </cell>
          <cell r="C56">
            <v>-1381031.9774</v>
          </cell>
          <cell r="D56">
            <v>-429471.51786000002</v>
          </cell>
          <cell r="E56">
            <v>-458536.39298</v>
          </cell>
          <cell r="F56">
            <v>29064.875120000001</v>
          </cell>
          <cell r="G56">
            <v>-6.3386190420152158E-2</v>
          </cell>
        </row>
        <row r="57">
          <cell r="A57">
            <v>0</v>
          </cell>
          <cell r="B57">
            <v>0</v>
          </cell>
          <cell r="C57">
            <v>0</v>
          </cell>
          <cell r="D57">
            <v>0</v>
          </cell>
          <cell r="E57">
            <v>0</v>
          </cell>
          <cell r="F57">
            <v>0</v>
          </cell>
          <cell r="G57">
            <v>0</v>
          </cell>
        </row>
        <row r="58">
          <cell r="A58" t="str">
            <v>Z-STATPENS</v>
          </cell>
          <cell r="B58">
            <v>0</v>
          </cell>
          <cell r="C58">
            <v>-191313.68807999999</v>
          </cell>
          <cell r="D58">
            <v>-79760.119149999999</v>
          </cell>
          <cell r="E58">
            <v>-63663.095110000002</v>
          </cell>
          <cell r="F58">
            <v>-16097.02404</v>
          </cell>
          <cell r="G58">
            <v>0.25284702247333135</v>
          </cell>
        </row>
        <row r="59">
          <cell r="A59" t="str">
            <v>Z-SPLVPENS</v>
          </cell>
          <cell r="B59">
            <v>0</v>
          </cell>
          <cell r="C59">
            <v>-212729.52596999999</v>
          </cell>
          <cell r="D59">
            <v>-68209.532760000002</v>
          </cell>
          <cell r="E59">
            <v>-70570.324479999996</v>
          </cell>
          <cell r="F59">
            <v>2360.7917200000002</v>
          </cell>
          <cell r="G59">
            <v>-3.3453037624462972E-2</v>
          </cell>
        </row>
        <row r="60">
          <cell r="A60">
            <v>0</v>
          </cell>
          <cell r="B60" t="str">
            <v>Pensions</v>
          </cell>
          <cell r="C60">
            <v>-404043.21404999995</v>
          </cell>
          <cell r="D60">
            <v>-147969.65191000002</v>
          </cell>
          <cell r="E60">
            <v>-134233.41959</v>
          </cell>
          <cell r="F60">
            <v>-13736.23232000001</v>
          </cell>
          <cell r="G60">
            <v>0.10233094233876851</v>
          </cell>
        </row>
        <row r="61">
          <cell r="A61" t="str">
            <v>Z-SCA</v>
          </cell>
          <cell r="B61" t="str">
            <v>State Claims Agency</v>
          </cell>
          <cell r="C61" t="str">
            <v/>
          </cell>
          <cell r="D61" t="str">
            <v/>
          </cell>
          <cell r="E61" t="str">
            <v/>
          </cell>
          <cell r="F61" t="str">
            <v/>
          </cell>
          <cell r="G61" t="str">
            <v/>
          </cell>
        </row>
        <row r="62">
          <cell r="A62" t="str">
            <v>Z-PCRS</v>
          </cell>
          <cell r="B62" t="str">
            <v>Primary Care Reimbursement Service (Note 1)</v>
          </cell>
          <cell r="C62">
            <v>-69803.762969999996</v>
          </cell>
          <cell r="D62">
            <v>-27558.424879999999</v>
          </cell>
          <cell r="E62">
            <v>-27688.625100000001</v>
          </cell>
          <cell r="F62">
            <v>130.20022</v>
          </cell>
          <cell r="G62">
            <v>-4.7022999347121792E-3</v>
          </cell>
        </row>
        <row r="63">
          <cell r="A63" t="str">
            <v>Z-LOCDLS</v>
          </cell>
          <cell r="B63" t="str">
            <v>Demand Led Local Schemes (Note 1)</v>
          </cell>
          <cell r="C63">
            <v>-2.355</v>
          </cell>
          <cell r="D63">
            <v>-100.89543999999999</v>
          </cell>
          <cell r="E63">
            <v>-0.77858000000000005</v>
          </cell>
          <cell r="F63">
            <v>-100.11686</v>
          </cell>
          <cell r="G63">
            <v>0</v>
          </cell>
        </row>
        <row r="64">
          <cell r="A64" t="str">
            <v>Z-OSEASTR</v>
          </cell>
          <cell r="B64" t="str">
            <v>Treatment Abroad and Cross Border Healthcare</v>
          </cell>
          <cell r="C64" t="str">
            <v/>
          </cell>
          <cell r="D64">
            <v>-10.15931</v>
          </cell>
          <cell r="E64" t="str">
            <v/>
          </cell>
          <cell r="F64">
            <v>-10.15931</v>
          </cell>
          <cell r="G64" t="str">
            <v/>
          </cell>
        </row>
        <row r="65">
          <cell r="A65" t="str">
            <v>Z-NSEUS</v>
          </cell>
          <cell r="B65" t="str">
            <v>EU Schemes: EHIC - E125 and E127</v>
          </cell>
          <cell r="C65">
            <v>-3500.703</v>
          </cell>
          <cell r="D65">
            <v>-2391.8182200000001</v>
          </cell>
          <cell r="E65">
            <v>-1166.8990899999999</v>
          </cell>
          <cell r="F65">
            <v>-1224.91913</v>
          </cell>
          <cell r="G65">
            <v>1.0497215573284919</v>
          </cell>
        </row>
        <row r="66">
          <cell r="A66">
            <v>0</v>
          </cell>
          <cell r="B66">
            <v>0</v>
          </cell>
          <cell r="C66">
            <v>0</v>
          </cell>
          <cell r="D66">
            <v>0</v>
          </cell>
          <cell r="E66">
            <v>0</v>
          </cell>
          <cell r="F66">
            <v>0</v>
          </cell>
          <cell r="G66">
            <v>0</v>
          </cell>
        </row>
        <row r="67">
          <cell r="A67">
            <v>21</v>
          </cell>
          <cell r="B67" t="str">
            <v>Total Pensions &amp; Demand Led Areas</v>
          </cell>
          <cell r="C67">
            <v>-477350.03501999995</v>
          </cell>
          <cell r="D67">
            <v>-178030.94975999999</v>
          </cell>
          <cell r="E67">
            <v>-163089.72235999999</v>
          </cell>
          <cell r="F67">
            <v>-14941.227400000011</v>
          </cell>
          <cell r="G67">
            <v>9.1613543660459096E-2</v>
          </cell>
        </row>
        <row r="68">
          <cell r="A68">
            <v>0</v>
          </cell>
          <cell r="B68">
            <v>0</v>
          </cell>
          <cell r="C68">
            <v>0</v>
          </cell>
          <cell r="D68">
            <v>0</v>
          </cell>
          <cell r="E68">
            <v>0</v>
          </cell>
          <cell r="F68">
            <v>0</v>
          </cell>
          <cell r="G68">
            <v>0</v>
          </cell>
        </row>
        <row r="69">
          <cell r="A69" t="str">
            <v>Z-102FTC</v>
          </cell>
          <cell r="B69" t="str">
            <v>First Charge</v>
          </cell>
          <cell r="C69">
            <v>0</v>
          </cell>
          <cell r="D69">
            <v>0</v>
          </cell>
          <cell r="E69">
            <v>0</v>
          </cell>
          <cell r="F69">
            <v>0</v>
          </cell>
          <cell r="G69" t="str">
            <v/>
          </cell>
        </row>
        <row r="70">
          <cell r="A70" t="str">
            <v>Z-103WRP</v>
          </cell>
          <cell r="B70" t="str">
            <v>Winter Plan</v>
          </cell>
          <cell r="C70" t="str">
            <v/>
          </cell>
          <cell r="D70" t="str">
            <v/>
          </cell>
          <cell r="E70" t="str">
            <v/>
          </cell>
          <cell r="F70" t="str">
            <v/>
          </cell>
          <cell r="G70" t="str">
            <v/>
          </cell>
        </row>
        <row r="71">
          <cell r="A71">
            <v>0</v>
          </cell>
          <cell r="B71">
            <v>0</v>
          </cell>
          <cell r="C71">
            <v>0</v>
          </cell>
          <cell r="D71">
            <v>0</v>
          </cell>
          <cell r="E71">
            <v>0</v>
          </cell>
          <cell r="F71">
            <v>0</v>
          </cell>
          <cell r="G71">
            <v>0</v>
          </cell>
        </row>
        <row r="72">
          <cell r="A72" t="str">
            <v>TotHSE</v>
          </cell>
          <cell r="B72" t="str">
            <v>Overall Total</v>
          </cell>
          <cell r="C72">
            <v>-1858382.01242</v>
          </cell>
          <cell r="D72">
            <v>-607502.46762000001</v>
          </cell>
          <cell r="E72">
            <v>-621626.11534000002</v>
          </cell>
          <cell r="F72">
            <v>14123.64771999999</v>
          </cell>
          <cell r="G72">
            <v>-2.2720486433030606E-2</v>
          </cell>
        </row>
        <row r="73">
          <cell r="A73">
            <v>0</v>
          </cell>
          <cell r="B73">
            <v>0</v>
          </cell>
          <cell r="C73">
            <v>0</v>
          </cell>
          <cell r="D73">
            <v>0</v>
          </cell>
          <cell r="E73">
            <v>0</v>
          </cell>
          <cell r="F73">
            <v>0</v>
          </cell>
          <cell r="G73">
            <v>0</v>
          </cell>
        </row>
        <row r="74">
          <cell r="A74">
            <v>0</v>
          </cell>
          <cell r="B74" t="str">
            <v>Note 1: PCRS and Demand Led Schemes form part of the Primary Care Division but are reported under Pensions &amp; Demand Led Areas</v>
          </cell>
          <cell r="C74">
            <v>0</v>
          </cell>
          <cell r="D74">
            <v>0</v>
          </cell>
          <cell r="E74">
            <v>0</v>
          </cell>
          <cell r="F74">
            <v>0</v>
          </cell>
          <cell r="G74">
            <v>0</v>
          </cell>
        </row>
      </sheetData>
      <sheetData sheetId="32"/>
      <sheetData sheetId="33"/>
      <sheetData sheetId="34"/>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DIVCRS Stat. Vol."/>
      <sheetName val="DIVCRS hier"/>
      <sheetName val="CHO hier"/>
      <sheetName val="PayNPInc"/>
      <sheetName val="Manual"/>
      <sheetName val="Sheet2"/>
      <sheetName val="Merge Mapping"/>
      <sheetName val="C19 Only Net Exp Detail"/>
      <sheetName val="Net Exp Detail"/>
      <sheetName val="Dir Pro v S38"/>
      <sheetName val="Community"/>
      <sheetName val="Hospital Groups"/>
      <sheetName val="Private Hospitals"/>
      <sheetName val="CHO (Total) by Divison"/>
      <sheetName val="Ambulance"/>
      <sheetName val="H&amp;W"/>
      <sheetName val="CHO (PRI) Total"/>
      <sheetName val="CHO (PRI)"/>
      <sheetName val="CHO (SOC)"/>
      <sheetName val="CHO (PAL)"/>
      <sheetName val="CHO (MEN)"/>
      <sheetName val="CHO (OLD) Total"/>
      <sheetName val="CHO (OLD)"/>
      <sheetName val="CHO (DIS)"/>
      <sheetName val="CHO (H&amp;W)"/>
      <sheetName val="Support Servs"/>
      <sheetName val="PCRS"/>
      <sheetName val="DLS"/>
      <sheetName val="Pay"/>
      <sheetName val="Non Pay"/>
      <sheetName val="Income"/>
      <sheetName val="D14_Inc. By Cat"/>
      <sheetName val="Income by Category"/>
      <sheetName val="Crosschecks"/>
    </sheetNames>
    <sheetDataSet>
      <sheetData sheetId="0"/>
      <sheetData sheetId="1"/>
      <sheetData sheetId="2"/>
      <sheetData sheetId="3"/>
      <sheetData sheetId="4"/>
      <sheetData sheetId="5"/>
      <sheetData sheetId="6"/>
      <sheetData sheetId="7"/>
      <sheetData sheetId="8"/>
      <sheetData sheetId="9">
        <row r="5">
          <cell r="A5">
            <v>0</v>
          </cell>
          <cell r="B5" t="str">
            <v>Including Covid</v>
          </cell>
          <cell r="C5">
            <v>0</v>
          </cell>
          <cell r="D5" t="str">
            <v>€000s</v>
          </cell>
          <cell r="E5" t="str">
            <v>€000s</v>
          </cell>
          <cell r="F5" t="str">
            <v>€000s</v>
          </cell>
          <cell r="G5" t="str">
            <v>€000s</v>
          </cell>
          <cell r="H5" t="str">
            <v>%</v>
          </cell>
        </row>
        <row r="6">
          <cell r="A6">
            <v>0</v>
          </cell>
          <cell r="B6">
            <v>0</v>
          </cell>
          <cell r="C6">
            <v>0</v>
          </cell>
          <cell r="D6">
            <v>0</v>
          </cell>
          <cell r="E6">
            <v>0</v>
          </cell>
          <cell r="F6">
            <v>0</v>
          </cell>
          <cell r="G6">
            <v>0</v>
          </cell>
          <cell r="H6">
            <v>0</v>
          </cell>
        </row>
        <row r="7">
          <cell r="A7" t="str">
            <v>Z-RCSIHOP</v>
          </cell>
          <cell r="B7" t="str">
            <v>RCSI Hospital Group</v>
          </cell>
          <cell r="C7" t="str">
            <v>Ian Carter</v>
          </cell>
          <cell r="D7">
            <v>859718.98578999995</v>
          </cell>
          <cell r="E7">
            <v>313096.54690000002</v>
          </cell>
          <cell r="F7">
            <v>291118.47187000001</v>
          </cell>
          <cell r="G7">
            <v>21978.07503</v>
          </cell>
          <cell r="H7">
            <v>7.5495295399236592E-2</v>
          </cell>
        </row>
        <row r="8">
          <cell r="A8" t="str">
            <v>Z-DMLHOSGP</v>
          </cell>
          <cell r="B8" t="str">
            <v>Dublin-Midlands Hospital Group</v>
          </cell>
          <cell r="C8" t="str">
            <v>Trevor O'Callaghan</v>
          </cell>
          <cell r="D8">
            <v>1004847.44337</v>
          </cell>
          <cell r="E8">
            <v>367434.98923000001</v>
          </cell>
          <cell r="F8">
            <v>340527.99907999998</v>
          </cell>
          <cell r="G8">
            <v>26906.990150000001</v>
          </cell>
          <cell r="H8">
            <v>7.9015500113630191E-2</v>
          </cell>
        </row>
        <row r="9">
          <cell r="A9" t="str">
            <v>Z-IREHOSGP</v>
          </cell>
          <cell r="B9" t="str">
            <v>Ireland East Hospital Group</v>
          </cell>
          <cell r="C9" t="str">
            <v>Mary Day</v>
          </cell>
          <cell r="D9">
            <v>1097278.6554700001</v>
          </cell>
          <cell r="E9">
            <v>395863.57251000003</v>
          </cell>
          <cell r="F9">
            <v>371792.47454000002</v>
          </cell>
          <cell r="G9">
            <v>24071.097969999999</v>
          </cell>
          <cell r="H9">
            <v>6.4743370612280277E-2</v>
          </cell>
        </row>
        <row r="10">
          <cell r="A10" t="str">
            <v>Z-SSWHOSGP</v>
          </cell>
          <cell r="B10" t="str">
            <v>South-South West Hospital Group</v>
          </cell>
          <cell r="C10" t="str">
            <v>Gerry O'Dwyer</v>
          </cell>
          <cell r="D10">
            <v>946387.39199999999</v>
          </cell>
          <cell r="E10">
            <v>342451.51695999998</v>
          </cell>
          <cell r="F10">
            <v>321023.64841000002</v>
          </cell>
          <cell r="G10">
            <v>21427.868549999999</v>
          </cell>
          <cell r="H10">
            <v>6.6748567141798498E-2</v>
          </cell>
        </row>
        <row r="11">
          <cell r="A11" t="str">
            <v>Z-SAUNIHGP</v>
          </cell>
          <cell r="B11" t="str">
            <v>Saolta University Health Care Group</v>
          </cell>
          <cell r="C11" t="str">
            <v>Tony Canavan</v>
          </cell>
          <cell r="D11">
            <v>878664.35893999995</v>
          </cell>
          <cell r="E11">
            <v>312236.72606000002</v>
          </cell>
          <cell r="F11">
            <v>294916.24268999998</v>
          </cell>
          <cell r="G11">
            <v>17320.483370000002</v>
          </cell>
          <cell r="H11">
            <v>5.8730177802401876E-2</v>
          </cell>
        </row>
        <row r="12">
          <cell r="A12" t="str">
            <v>Z-ULHOPGP</v>
          </cell>
          <cell r="B12" t="str">
            <v>University of Limerick Hospital Group</v>
          </cell>
          <cell r="C12" t="str">
            <v>Colette Cowan</v>
          </cell>
          <cell r="D12">
            <v>375411.02824000001</v>
          </cell>
          <cell r="E12">
            <v>144796.97803999999</v>
          </cell>
          <cell r="F12">
            <v>126424.55214</v>
          </cell>
          <cell r="G12">
            <v>18372.425899999998</v>
          </cell>
          <cell r="H12">
            <v>0.14532324290660523</v>
          </cell>
        </row>
        <row r="13">
          <cell r="A13" t="str">
            <v>Z-NCHHOSGP</v>
          </cell>
          <cell r="B13" t="str">
            <v>Children's Health Ireland</v>
          </cell>
          <cell r="C13" t="str">
            <v>Eilish Hardiman</v>
          </cell>
          <cell r="D13">
            <v>358939.37050999998</v>
          </cell>
          <cell r="E13">
            <v>126482.61277000001</v>
          </cell>
          <cell r="F13">
            <v>121118.02833</v>
          </cell>
          <cell r="G13">
            <v>5364.5844399999996</v>
          </cell>
          <cell r="H13">
            <v>4.429220417445677E-2</v>
          </cell>
        </row>
        <row r="14">
          <cell r="A14" t="str">
            <v>Z-REGNATSE</v>
          </cell>
          <cell r="B14" t="str">
            <v xml:space="preserve">Regional and National Services </v>
          </cell>
          <cell r="C14" t="str">
            <v>Liam Woods</v>
          </cell>
          <cell r="D14">
            <v>94546.308969999998</v>
          </cell>
          <cell r="E14">
            <v>15204.36464</v>
          </cell>
          <cell r="F14">
            <v>13152.487160000001</v>
          </cell>
          <cell r="G14">
            <v>2051.8774800000001</v>
          </cell>
          <cell r="H14">
            <v>0.15600680350711704</v>
          </cell>
        </row>
        <row r="15">
          <cell r="A15" t="str">
            <v>Z-ACHOSDIV</v>
          </cell>
          <cell r="B15" t="str">
            <v>Acute Hospital Care</v>
          </cell>
          <cell r="C15" t="str">
            <v>Liam Woods</v>
          </cell>
          <cell r="D15">
            <v>5615793.5432900004</v>
          </cell>
          <cell r="E15">
            <v>2017567.3071099999</v>
          </cell>
          <cell r="F15">
            <v>1880073.9042200004</v>
          </cell>
          <cell r="G15">
            <v>137493.40289</v>
          </cell>
          <cell r="H15">
            <v>7.313191390050322E-2</v>
          </cell>
        </row>
        <row r="16">
          <cell r="A16">
            <v>0</v>
          </cell>
          <cell r="B16">
            <v>0</v>
          </cell>
          <cell r="C16">
            <v>0</v>
          </cell>
          <cell r="D16">
            <v>0</v>
          </cell>
          <cell r="E16">
            <v>0</v>
          </cell>
          <cell r="F16">
            <v>0</v>
          </cell>
          <cell r="G16">
            <v>0</v>
          </cell>
          <cell r="H16">
            <v>0</v>
          </cell>
        </row>
        <row r="17">
          <cell r="A17" t="str">
            <v>Z-NHOPHEC</v>
          </cell>
          <cell r="B17" t="str">
            <v>National Ambulance Service</v>
          </cell>
          <cell r="C17" t="str">
            <v>Martin Dunne</v>
          </cell>
          <cell r="D17">
            <v>173296.44880000001</v>
          </cell>
          <cell r="E17">
            <v>59493.502220000002</v>
          </cell>
          <cell r="F17">
            <v>55279.600870000002</v>
          </cell>
          <cell r="G17">
            <v>4213.9013500000001</v>
          </cell>
          <cell r="H17">
            <v>7.6228867135089362E-2</v>
          </cell>
        </row>
        <row r="18">
          <cell r="A18">
            <v>0</v>
          </cell>
          <cell r="B18">
            <v>0</v>
          </cell>
          <cell r="C18">
            <v>0</v>
          </cell>
          <cell r="D18">
            <v>0</v>
          </cell>
          <cell r="E18">
            <v>0</v>
          </cell>
          <cell r="F18">
            <v>0</v>
          </cell>
          <cell r="G18">
            <v>0</v>
          </cell>
          <cell r="H18">
            <v>0</v>
          </cell>
        </row>
        <row r="19">
          <cell r="A19" t="str">
            <v>TotAcuteops</v>
          </cell>
          <cell r="B19" t="str">
            <v>Acute Operations</v>
          </cell>
          <cell r="C19" t="str">
            <v>Liam Woods</v>
          </cell>
          <cell r="D19">
            <v>5789089.9920900008</v>
          </cell>
          <cell r="E19">
            <v>2077060.8093299998</v>
          </cell>
          <cell r="F19">
            <v>1935353.5050900003</v>
          </cell>
          <cell r="G19">
            <v>141707.30424</v>
          </cell>
          <cell r="H19">
            <v>7.3220372333689054E-2</v>
          </cell>
        </row>
        <row r="20">
          <cell r="A20">
            <v>0</v>
          </cell>
          <cell r="B20">
            <v>0</v>
          </cell>
          <cell r="C20">
            <v>0</v>
          </cell>
          <cell r="D20">
            <v>0</v>
          </cell>
          <cell r="E20">
            <v>0</v>
          </cell>
          <cell r="F20">
            <v>0</v>
          </cell>
          <cell r="G20">
            <v>0</v>
          </cell>
          <cell r="H20">
            <v>0</v>
          </cell>
        </row>
        <row r="21">
          <cell r="A21">
            <v>0</v>
          </cell>
          <cell r="B21">
            <v>0</v>
          </cell>
          <cell r="C21">
            <v>0</v>
          </cell>
          <cell r="D21">
            <v>0</v>
          </cell>
          <cell r="E21">
            <v>0</v>
          </cell>
          <cell r="F21">
            <v>0</v>
          </cell>
          <cell r="G21">
            <v>0</v>
          </cell>
          <cell r="H21">
            <v>0</v>
          </cell>
        </row>
        <row r="22">
          <cell r="A22" t="str">
            <v>Z-PRIVHOSPCOVID</v>
          </cell>
          <cell r="B22" t="str">
            <v>Private Hospitals</v>
          </cell>
          <cell r="C22">
            <v>0</v>
          </cell>
          <cell r="D22"/>
          <cell r="E22">
            <v>112726.99999</v>
          </cell>
          <cell r="F22"/>
          <cell r="G22">
            <v>112726.99999</v>
          </cell>
          <cell r="H22"/>
        </row>
        <row r="23">
          <cell r="A23">
            <v>0</v>
          </cell>
          <cell r="B23">
            <v>0</v>
          </cell>
          <cell r="C23">
            <v>0</v>
          </cell>
          <cell r="D23">
            <v>0</v>
          </cell>
          <cell r="E23">
            <v>0</v>
          </cell>
          <cell r="F23">
            <v>0</v>
          </cell>
          <cell r="G23">
            <v>0</v>
          </cell>
          <cell r="H23">
            <v>0</v>
          </cell>
        </row>
        <row r="24">
          <cell r="A24">
            <v>0</v>
          </cell>
          <cell r="B24" t="str">
            <v>Community Total (CHO &amp; Regional/National)</v>
          </cell>
          <cell r="C24">
            <v>0</v>
          </cell>
          <cell r="D24">
            <v>0</v>
          </cell>
          <cell r="E24">
            <v>0</v>
          </cell>
          <cell r="F24">
            <v>0</v>
          </cell>
          <cell r="G24">
            <v>0</v>
          </cell>
          <cell r="H24">
            <v>0</v>
          </cell>
        </row>
        <row r="25">
          <cell r="A25">
            <v>0</v>
          </cell>
          <cell r="B25">
            <v>0</v>
          </cell>
          <cell r="C25">
            <v>0</v>
          </cell>
          <cell r="D25">
            <v>0</v>
          </cell>
          <cell r="E25">
            <v>0</v>
          </cell>
          <cell r="F25">
            <v>0</v>
          </cell>
          <cell r="G25">
            <v>0</v>
          </cell>
          <cell r="H25">
            <v>0</v>
          </cell>
        </row>
        <row r="26">
          <cell r="A26" t="str">
            <v>Z-PRIMCARE</v>
          </cell>
          <cell r="B26" t="str">
            <v>Primary Care Total</v>
          </cell>
          <cell r="C26" t="str">
            <v>Siobhan McArdle</v>
          </cell>
          <cell r="D26">
            <v>910849.78605999995</v>
          </cell>
          <cell r="E26">
            <v>299180.28161000001</v>
          </cell>
          <cell r="F26">
            <v>294601.20075000002</v>
          </cell>
          <cell r="G26">
            <v>4579.08086</v>
          </cell>
          <cell r="H26">
            <v>1.5543320422124925E-2</v>
          </cell>
        </row>
        <row r="27">
          <cell r="A27" t="str">
            <v>Z-SOCINCLU</v>
          </cell>
          <cell r="B27" t="str">
            <v>Social Inclusion Total</v>
          </cell>
          <cell r="C27" t="str">
            <v>Siobhan McArdle</v>
          </cell>
          <cell r="D27">
            <v>166019.46677999999</v>
          </cell>
          <cell r="E27">
            <v>54506.020170000003</v>
          </cell>
          <cell r="F27">
            <v>54414.603419999999</v>
          </cell>
          <cell r="G27">
            <v>91.416749999999993</v>
          </cell>
          <cell r="H27">
            <v>1.6800039741978513E-3</v>
          </cell>
        </row>
        <row r="28">
          <cell r="A28" t="str">
            <v>Z-PALLCARE</v>
          </cell>
          <cell r="B28" t="str">
            <v>Palliative Care Total</v>
          </cell>
          <cell r="C28" t="str">
            <v>Siobhan McArdle</v>
          </cell>
          <cell r="D28">
            <v>92177.237030000004</v>
          </cell>
          <cell r="E28">
            <v>29845.97653</v>
          </cell>
          <cell r="F28">
            <v>30387.19022</v>
          </cell>
          <cell r="G28">
            <v>-541.21369000000004</v>
          </cell>
          <cell r="H28">
            <v>-1.7810586832203667E-2</v>
          </cell>
        </row>
        <row r="29">
          <cell r="A29" t="str">
            <v>PCTot</v>
          </cell>
          <cell r="B29" t="str">
            <v>Primary Care Division Total (Note 1)</v>
          </cell>
          <cell r="C29" t="str">
            <v>Siobhan McArdle</v>
          </cell>
          <cell r="D29">
            <v>1169046.4898699999</v>
          </cell>
          <cell r="E29">
            <v>383532.27830999997</v>
          </cell>
          <cell r="F29">
            <v>379402.99439000001</v>
          </cell>
          <cell r="G29">
            <v>4129.2839199999999</v>
          </cell>
          <cell r="H29">
            <v>1.0883635556538021E-2</v>
          </cell>
        </row>
        <row r="30">
          <cell r="A30">
            <v>0</v>
          </cell>
          <cell r="B30">
            <v>0</v>
          </cell>
          <cell r="C30">
            <v>0</v>
          </cell>
          <cell r="D30">
            <v>0</v>
          </cell>
          <cell r="E30">
            <v>0</v>
          </cell>
          <cell r="F30">
            <v>0</v>
          </cell>
          <cell r="G30">
            <v>0</v>
          </cell>
          <cell r="H30"/>
        </row>
        <row r="31">
          <cell r="A31" t="str">
            <v>Z-MENHEDIV</v>
          </cell>
          <cell r="B31" t="str">
            <v>Mental Health Division - Total</v>
          </cell>
          <cell r="C31" t="str">
            <v>Jim Ryan</v>
          </cell>
          <cell r="D31">
            <v>1023906.90365</v>
          </cell>
          <cell r="E31">
            <v>347580.50796999998</v>
          </cell>
          <cell r="F31">
            <v>345872.13316999999</v>
          </cell>
          <cell r="G31">
            <v>1708.3748000000001</v>
          </cell>
          <cell r="H31">
            <v>4.9393247855568489E-3</v>
          </cell>
        </row>
        <row r="32">
          <cell r="A32">
            <v>0</v>
          </cell>
          <cell r="B32">
            <v>0</v>
          </cell>
          <cell r="C32">
            <v>0</v>
          </cell>
          <cell r="D32">
            <v>0</v>
          </cell>
          <cell r="E32">
            <v>0</v>
          </cell>
          <cell r="F32">
            <v>0</v>
          </cell>
          <cell r="G32">
            <v>0</v>
          </cell>
          <cell r="H32">
            <v>0</v>
          </cell>
        </row>
        <row r="33">
          <cell r="A33" t="str">
            <v>Z-OLDPER</v>
          </cell>
          <cell r="B33" t="str">
            <v>Older Persons Services Total</v>
          </cell>
          <cell r="C33" t="str">
            <v>Sandra Tuohy</v>
          </cell>
          <cell r="D33">
            <v>907948.31070999999</v>
          </cell>
          <cell r="E33">
            <v>309712.97892999998</v>
          </cell>
          <cell r="F33">
            <v>299032.90844000003</v>
          </cell>
          <cell r="G33">
            <v>10680.07049</v>
          </cell>
          <cell r="H33">
            <v>3.5715368404487566E-2</v>
          </cell>
        </row>
        <row r="34">
          <cell r="A34" t="str">
            <v>Z-FDEAL</v>
          </cell>
          <cell r="B34" t="str">
            <v>Nursing Home Support Scheme Total</v>
          </cell>
          <cell r="C34" t="str">
            <v>Sandra Tuohy</v>
          </cell>
          <cell r="D34">
            <v>1062999.898</v>
          </cell>
          <cell r="E34">
            <v>334614.70695000002</v>
          </cell>
          <cell r="F34">
            <v>346299.12599999999</v>
          </cell>
          <cell r="G34">
            <v>-11684.41905</v>
          </cell>
          <cell r="H34">
            <v>-3.3740827431369261E-2</v>
          </cell>
        </row>
        <row r="35">
          <cell r="A35">
            <v>0</v>
          </cell>
          <cell r="B35" t="str">
            <v>Older Persons Services Division - Total</v>
          </cell>
          <cell r="C35" t="str">
            <v>Sandra Tuohy</v>
          </cell>
          <cell r="D35">
            <v>1970948.2087099999</v>
          </cell>
          <cell r="E35">
            <v>644327.68588</v>
          </cell>
          <cell r="F35">
            <v>645332.03444000008</v>
          </cell>
          <cell r="G35">
            <v>-1004.3485600000004</v>
          </cell>
          <cell r="H35">
            <v>-1.5563283804306167E-3</v>
          </cell>
        </row>
        <row r="36">
          <cell r="A36">
            <v>0</v>
          </cell>
          <cell r="B36">
            <v>0</v>
          </cell>
          <cell r="C36">
            <v>0</v>
          </cell>
          <cell r="D36">
            <v>0</v>
          </cell>
          <cell r="E36">
            <v>0</v>
          </cell>
          <cell r="F36">
            <v>0</v>
          </cell>
          <cell r="G36">
            <v>0</v>
          </cell>
          <cell r="H36">
            <v>0</v>
          </cell>
        </row>
        <row r="37">
          <cell r="A37" t="str">
            <v>Z-DISABIL</v>
          </cell>
          <cell r="B37" t="str">
            <v>Disability Services - Total</v>
          </cell>
          <cell r="C37" t="str">
            <v>Cathal Morgan</v>
          </cell>
          <cell r="D37">
            <v>2002938.8330699999</v>
          </cell>
          <cell r="E37">
            <v>680461.50994999998</v>
          </cell>
          <cell r="F37">
            <v>664123.31883</v>
          </cell>
          <cell r="G37">
            <v>16338.19112</v>
          </cell>
          <cell r="H37">
            <v>2.4601140566458853E-2</v>
          </cell>
        </row>
        <row r="38">
          <cell r="A38">
            <v>0</v>
          </cell>
          <cell r="B38">
            <v>0</v>
          </cell>
          <cell r="C38">
            <v>0</v>
          </cell>
          <cell r="D38">
            <v>0</v>
          </cell>
          <cell r="E38">
            <v>0</v>
          </cell>
          <cell r="F38">
            <v>0</v>
          </cell>
          <cell r="G38">
            <v>0</v>
          </cell>
          <cell r="H38">
            <v>0</v>
          </cell>
        </row>
        <row r="39">
          <cell r="A39" t="str">
            <v>Z-HLTH&amp;WELLCOMM</v>
          </cell>
          <cell r="B39" t="str">
            <v>Health &amp; Wellbeing Community Division - Total</v>
          </cell>
          <cell r="C39" t="str">
            <v>Angela Alder</v>
          </cell>
          <cell r="D39">
            <v>12022.836230000001</v>
          </cell>
          <cell r="E39">
            <v>3752.0606499999999</v>
          </cell>
          <cell r="F39">
            <v>3899.0540599999999</v>
          </cell>
          <cell r="G39">
            <v>-146.99341000000001</v>
          </cell>
          <cell r="H39">
            <v>-3.7699761977652603E-2</v>
          </cell>
        </row>
        <row r="40">
          <cell r="B40">
            <v>0</v>
          </cell>
          <cell r="C40">
            <v>0</v>
          </cell>
          <cell r="D40">
            <v>0</v>
          </cell>
          <cell r="E40">
            <v>0</v>
          </cell>
          <cell r="F40">
            <v>0</v>
          </cell>
          <cell r="G40">
            <v>0</v>
          </cell>
          <cell r="H40">
            <v>0</v>
          </cell>
        </row>
        <row r="41">
          <cell r="A41" t="str">
            <v>Z-PCARENCC</v>
          </cell>
          <cell r="B41" t="str">
            <v>CHO HQs &amp; Community Services - Total</v>
          </cell>
          <cell r="C41">
            <v>0</v>
          </cell>
          <cell r="D41">
            <v>19194.662079999998</v>
          </cell>
          <cell r="E41">
            <v>7266.6968900000002</v>
          </cell>
          <cell r="F41">
            <v>6468.3954800000001</v>
          </cell>
          <cell r="G41">
            <v>798.30141000000003</v>
          </cell>
          <cell r="H41">
            <v>0.1234156774223706</v>
          </cell>
        </row>
        <row r="42">
          <cell r="A42">
            <v>0</v>
          </cell>
          <cell r="B42">
            <v>0</v>
          </cell>
          <cell r="C42">
            <v>0</v>
          </cell>
          <cell r="D42">
            <v>0</v>
          </cell>
          <cell r="E42">
            <v>0</v>
          </cell>
          <cell r="F42">
            <v>0</v>
          </cell>
          <cell r="G42">
            <v>0</v>
          </cell>
          <cell r="H42">
            <v>0</v>
          </cell>
        </row>
        <row r="43">
          <cell r="A43" t="str">
            <v>Commtotal</v>
          </cell>
          <cell r="B43" t="str">
            <v>Community Total (CHO &amp; Regional/National)</v>
          </cell>
          <cell r="C43" t="str">
            <v>David Walsh</v>
          </cell>
          <cell r="D43">
            <v>6198057.9336099988</v>
          </cell>
          <cell r="E43">
            <v>2066920.7396499999</v>
          </cell>
          <cell r="F43">
            <v>2045097.9303700002</v>
          </cell>
          <cell r="G43">
            <v>21822.809279999998</v>
          </cell>
          <cell r="H43">
            <v>1.0670789381734793E-2</v>
          </cell>
        </row>
        <row r="44">
          <cell r="A44">
            <v>0</v>
          </cell>
          <cell r="B44">
            <v>0</v>
          </cell>
          <cell r="C44">
            <v>0</v>
          </cell>
          <cell r="D44">
            <v>0</v>
          </cell>
          <cell r="E44">
            <v>0</v>
          </cell>
          <cell r="F44">
            <v>0</v>
          </cell>
          <cell r="G44">
            <v>0</v>
          </cell>
          <cell r="H44">
            <v>0</v>
          </cell>
        </row>
        <row r="45">
          <cell r="A45" t="str">
            <v>Z-CEOCSP</v>
          </cell>
          <cell r="B45" t="str">
            <v>Clinical Design &amp; Innovation</v>
          </cell>
          <cell r="C45" t="str">
            <v>Colm Henry</v>
          </cell>
          <cell r="D45">
            <v>10908.80622</v>
          </cell>
          <cell r="E45">
            <v>1648.2140400000001</v>
          </cell>
          <cell r="F45">
            <v>2210.4614099999999</v>
          </cell>
          <cell r="G45">
            <v>-562.24737000000005</v>
          </cell>
          <cell r="H45">
            <v>-0.25435746919463303</v>
          </cell>
        </row>
        <row r="46">
          <cell r="A46" t="str">
            <v>Z-OFFNURMI</v>
          </cell>
          <cell r="B46" t="str">
            <v>Office of Nursing &amp; Midwifery Services</v>
          </cell>
          <cell r="C46" t="str">
            <v>Mary Wynne</v>
          </cell>
          <cell r="D46">
            <v>36546.960339999998</v>
          </cell>
          <cell r="E46">
            <v>7322.9955200000004</v>
          </cell>
          <cell r="F46">
            <v>12001.60519</v>
          </cell>
          <cell r="G46">
            <v>-4678.6096699999998</v>
          </cell>
          <cell r="H46">
            <v>-0.38983199296526766</v>
          </cell>
        </row>
        <row r="47">
          <cell r="A47" t="str">
            <v>Z-QAV</v>
          </cell>
          <cell r="B47" t="str">
            <v>Quality Assurance &amp; Verification</v>
          </cell>
          <cell r="C47" t="str">
            <v>Patrick Lynch</v>
          </cell>
          <cell r="D47">
            <v>6070.1848</v>
          </cell>
          <cell r="E47">
            <v>1706.82167</v>
          </cell>
          <cell r="F47">
            <v>2009.5835300000001</v>
          </cell>
          <cell r="G47">
            <v>-302.76186000000001</v>
          </cell>
          <cell r="H47">
            <v>-0.15065900744120847</v>
          </cell>
        </row>
        <row r="48">
          <cell r="A48" t="str">
            <v>Z-CEONCC</v>
          </cell>
          <cell r="B48" t="str">
            <v>Quality Improvement Division</v>
          </cell>
          <cell r="C48" t="str">
            <v>Philip Crowley</v>
          </cell>
          <cell r="D48">
            <v>9680.5019400000001</v>
          </cell>
          <cell r="E48">
            <v>3087.4098100000001</v>
          </cell>
          <cell r="F48">
            <v>3210.90418</v>
          </cell>
          <cell r="G48">
            <v>-123.49437</v>
          </cell>
          <cell r="H48">
            <v>-3.8460932832944272E-2</v>
          </cell>
        </row>
        <row r="49">
          <cell r="A49" t="str">
            <v>Z-NATH&amp;SCP</v>
          </cell>
          <cell r="B49" t="str">
            <v>National Health and Social Care Profession</v>
          </cell>
          <cell r="C49">
            <v>0</v>
          </cell>
          <cell r="D49">
            <v>1842.43</v>
          </cell>
          <cell r="E49">
            <v>481.80318999999997</v>
          </cell>
          <cell r="F49">
            <v>639.35799999999995</v>
          </cell>
          <cell r="G49">
            <v>-157.55481</v>
          </cell>
          <cell r="H49">
            <v>-0.24642658729538069</v>
          </cell>
        </row>
        <row r="50">
          <cell r="A50" t="str">
            <v>Z-HROTH</v>
          </cell>
          <cell r="B50" t="str">
            <v>National Doctors Training &amp; Planning</v>
          </cell>
          <cell r="C50" t="str">
            <v>Prof Frank Murray</v>
          </cell>
          <cell r="D50">
            <v>26936.786080000002</v>
          </cell>
          <cell r="E50">
            <v>8188.4339900000004</v>
          </cell>
          <cell r="F50">
            <v>7190.79349</v>
          </cell>
          <cell r="G50">
            <v>997.64049999999997</v>
          </cell>
          <cell r="H50">
            <v>0.13873858307673356</v>
          </cell>
        </row>
        <row r="51">
          <cell r="A51" t="str">
            <v>Z-NCCP</v>
          </cell>
          <cell r="B51" t="str">
            <v>National Cancer Control Programme (NCCP)</v>
          </cell>
          <cell r="C51" t="str">
            <v>Fiona Bonas (Interim)</v>
          </cell>
          <cell r="D51">
            <v>5197.1874600000001</v>
          </cell>
          <cell r="E51">
            <v>1732.72084</v>
          </cell>
          <cell r="F51">
            <v>1722.2730200000001</v>
          </cell>
          <cell r="G51">
            <v>10.44782</v>
          </cell>
          <cell r="H51">
            <v>6.0662972006610191E-3</v>
          </cell>
        </row>
        <row r="52">
          <cell r="A52" t="str">
            <v>Chiefclinicaltot</v>
          </cell>
          <cell r="B52" t="str">
            <v>Chief Clinical Office Total</v>
          </cell>
          <cell r="C52">
            <v>0</v>
          </cell>
          <cell r="D52">
            <v>97182.856840000008</v>
          </cell>
          <cell r="E52">
            <v>24168.399060000003</v>
          </cell>
          <cell r="F52">
            <v>28984.97882</v>
          </cell>
          <cell r="G52">
            <v>-4816.5797599999996</v>
          </cell>
          <cell r="H52">
            <v>-0.1661750312088032</v>
          </cell>
        </row>
        <row r="53">
          <cell r="A53">
            <v>0</v>
          </cell>
          <cell r="B53">
            <v>0</v>
          </cell>
          <cell r="C53">
            <v>0</v>
          </cell>
          <cell r="D53">
            <v>0</v>
          </cell>
          <cell r="E53">
            <v>0</v>
          </cell>
          <cell r="F53">
            <v>0</v>
          </cell>
          <cell r="G53">
            <v>0</v>
          </cell>
          <cell r="H53">
            <v>0</v>
          </cell>
        </row>
        <row r="54">
          <cell r="A54" t="str">
            <v>Z-NCSS</v>
          </cell>
          <cell r="B54" t="str">
            <v>National Screening Service</v>
          </cell>
          <cell r="C54" t="str">
            <v>Celine Fitzgerald (Interim)</v>
          </cell>
          <cell r="D54">
            <v>86219.707949999996</v>
          </cell>
          <cell r="E54">
            <v>22286.26957</v>
          </cell>
          <cell r="F54">
            <v>25261.39689</v>
          </cell>
          <cell r="G54">
            <v>-2975.1273200000001</v>
          </cell>
          <cell r="H54">
            <v>-0.11777366599935479</v>
          </cell>
        </row>
        <row r="55">
          <cell r="A55" t="str">
            <v>Z-HANDWDIV</v>
          </cell>
          <cell r="B55" t="str">
            <v>Health &amp; Wellbeing</v>
          </cell>
          <cell r="C55" t="str">
            <v>Stephanie O'Keeffe</v>
          </cell>
          <cell r="D55">
            <v>115306.48529</v>
          </cell>
          <cell r="E55">
            <v>32680.720929999999</v>
          </cell>
          <cell r="F55">
            <v>31981.710780000001</v>
          </cell>
          <cell r="G55">
            <v>699.01014999999995</v>
          </cell>
          <cell r="H55">
            <v>2.1856559044275116E-2</v>
          </cell>
        </row>
        <row r="56">
          <cell r="B56">
            <v>0</v>
          </cell>
          <cell r="C56">
            <v>0</v>
          </cell>
          <cell r="D56">
            <v>0</v>
          </cell>
          <cell r="E56">
            <v>0</v>
          </cell>
          <cell r="F56">
            <v>0</v>
          </cell>
          <cell r="G56">
            <v>0</v>
          </cell>
          <cell r="H56"/>
        </row>
        <row r="57">
          <cell r="A57" t="str">
            <v>Z-NSESERV</v>
          </cell>
          <cell r="B57" t="str">
            <v>Environmental Health</v>
          </cell>
          <cell r="C57" t="str">
            <v>Anne Marie Part</v>
          </cell>
          <cell r="D57">
            <v>44892.384689999999</v>
          </cell>
          <cell r="E57">
            <v>15830.554770000001</v>
          </cell>
          <cell r="F57">
            <v>14723.535680000001</v>
          </cell>
          <cell r="G57">
            <v>1107.01909</v>
          </cell>
          <cell r="H57">
            <v>7.5187041622328574E-2</v>
          </cell>
        </row>
        <row r="58">
          <cell r="A58" t="str">
            <v>Z-EMERPLAN</v>
          </cell>
          <cell r="B58" t="str">
            <v>Emergency Management</v>
          </cell>
          <cell r="C58" t="str">
            <v>Tom McGuinness</v>
          </cell>
          <cell r="D58">
            <v>1596.7972400000001</v>
          </cell>
          <cell r="E58">
            <v>623.04990999999995</v>
          </cell>
          <cell r="F58">
            <v>527.20000000000005</v>
          </cell>
          <cell r="G58">
            <v>95.849909999999994</v>
          </cell>
          <cell r="H58">
            <v>0.18180938922610013</v>
          </cell>
        </row>
        <row r="59">
          <cell r="A59" t="str">
            <v>Z-NTHSTHU</v>
          </cell>
          <cell r="B59" t="str">
            <v>North South Unit</v>
          </cell>
          <cell r="C59">
            <v>0</v>
          </cell>
          <cell r="D59">
            <v>279.30099999999999</v>
          </cell>
          <cell r="E59">
            <v>265.14456000000001</v>
          </cell>
          <cell r="F59">
            <v>91.82499</v>
          </cell>
          <cell r="G59">
            <v>173.31957</v>
          </cell>
          <cell r="H59">
            <v>1.8874989259459762</v>
          </cell>
        </row>
        <row r="60">
          <cell r="A60" t="str">
            <v>NationalServTotal</v>
          </cell>
          <cell r="B60" t="str">
            <v>National Services Total</v>
          </cell>
          <cell r="C60">
            <v>0</v>
          </cell>
          <cell r="D60">
            <v>46768.482929999998</v>
          </cell>
          <cell r="E60">
            <v>16718.749240000001</v>
          </cell>
          <cell r="F60">
            <v>15342.560670000001</v>
          </cell>
          <cell r="G60">
            <v>1376.1885699999998</v>
          </cell>
          <cell r="H60">
            <v>8.9697450093250947E-2</v>
          </cell>
        </row>
        <row r="61">
          <cell r="B61">
            <v>0</v>
          </cell>
          <cell r="C61">
            <v>0</v>
          </cell>
          <cell r="D61">
            <v>0</v>
          </cell>
          <cell r="E61">
            <v>0</v>
          </cell>
          <cell r="F61">
            <v>0</v>
          </cell>
          <cell r="G61">
            <v>0</v>
          </cell>
          <cell r="H61">
            <v>0</v>
          </cell>
        </row>
        <row r="62">
          <cell r="A62" t="str">
            <v>Z-NATSER</v>
          </cell>
          <cell r="B62" t="str">
            <v>Support Services</v>
          </cell>
          <cell r="C62">
            <v>0</v>
          </cell>
          <cell r="D62">
            <v>357660.68320999999</v>
          </cell>
          <cell r="E62">
            <v>248586.86546</v>
          </cell>
          <cell r="F62">
            <v>107187.85543</v>
          </cell>
          <cell r="G62">
            <v>141399.01003</v>
          </cell>
          <cell r="H62">
            <v>1.3191700632758896</v>
          </cell>
        </row>
        <row r="63">
          <cell r="A63" t="str">
            <v>Z-VIP</v>
          </cell>
          <cell r="B63" t="str">
            <v>Value Improvement Programme</v>
          </cell>
          <cell r="C63" t="str">
            <v>Joe Ryan</v>
          </cell>
          <cell r="D63">
            <v>0</v>
          </cell>
          <cell r="E63">
            <v>0</v>
          </cell>
          <cell r="F63">
            <v>0</v>
          </cell>
          <cell r="G63">
            <v>0</v>
          </cell>
          <cell r="H63"/>
        </row>
        <row r="64">
          <cell r="A64">
            <v>0</v>
          </cell>
          <cell r="B64">
            <v>0</v>
          </cell>
          <cell r="C64">
            <v>0</v>
          </cell>
          <cell r="D64">
            <v>0</v>
          </cell>
          <cell r="E64">
            <v>0</v>
          </cell>
          <cell r="F64">
            <v>0</v>
          </cell>
          <cell r="G64">
            <v>0</v>
          </cell>
          <cell r="H64">
            <v>0</v>
          </cell>
        </row>
        <row r="65">
          <cell r="A65">
            <v>0</v>
          </cell>
          <cell r="B65" t="str">
            <v>Other Operations/Services</v>
          </cell>
          <cell r="C65">
            <v>0</v>
          </cell>
          <cell r="D65">
            <v>703138.21621999994</v>
          </cell>
          <cell r="E65">
            <v>344441.00426000002</v>
          </cell>
          <cell r="F65">
            <v>208758.50258999999</v>
          </cell>
          <cell r="G65">
            <v>135682.50167</v>
          </cell>
          <cell r="H65">
            <v>0.64994958282719306</v>
          </cell>
        </row>
        <row r="66">
          <cell r="A66">
            <v>0</v>
          </cell>
          <cell r="B66">
            <v>0</v>
          </cell>
          <cell r="C66">
            <v>0</v>
          </cell>
          <cell r="D66">
            <v>0</v>
          </cell>
          <cell r="E66">
            <v>0</v>
          </cell>
          <cell r="F66">
            <v>0</v>
          </cell>
          <cell r="G66">
            <v>0</v>
          </cell>
          <cell r="H66">
            <v>0</v>
          </cell>
        </row>
        <row r="67">
          <cell r="A67" t="str">
            <v>TotalOPser</v>
          </cell>
          <cell r="B67" t="str">
            <v>Total Operational Service Areas</v>
          </cell>
          <cell r="C67">
            <v>0</v>
          </cell>
          <cell r="D67">
            <v>12690286.14192</v>
          </cell>
          <cell r="E67">
            <v>4601149.5532299997</v>
          </cell>
          <cell r="F67">
            <v>4189209.9380500009</v>
          </cell>
          <cell r="G67">
            <v>411939.61517999996</v>
          </cell>
          <cell r="H67">
            <v>9.8333485614652716E-2</v>
          </cell>
        </row>
        <row r="68">
          <cell r="A68">
            <v>0</v>
          </cell>
          <cell r="B68">
            <v>0</v>
          </cell>
          <cell r="C68">
            <v>0</v>
          </cell>
          <cell r="D68">
            <v>0</v>
          </cell>
          <cell r="E68">
            <v>0</v>
          </cell>
          <cell r="F68">
            <v>0</v>
          </cell>
          <cell r="G68">
            <v>0</v>
          </cell>
          <cell r="H68">
            <v>0</v>
          </cell>
        </row>
        <row r="69">
          <cell r="A69" t="str">
            <v>Z-STATPEN</v>
          </cell>
          <cell r="B69" t="str">
            <v xml:space="preserve">Statutory Pensions </v>
          </cell>
          <cell r="C69">
            <v>0</v>
          </cell>
          <cell r="D69">
            <v>668059.53300000005</v>
          </cell>
          <cell r="E69">
            <v>198936.98555000001</v>
          </cell>
          <cell r="F69">
            <v>213916.32685000001</v>
          </cell>
          <cell r="G69">
            <v>-14979.3413</v>
          </cell>
          <cell r="H69">
            <v>-7.0024301186246737E-2</v>
          </cell>
        </row>
        <row r="70">
          <cell r="A70" t="str">
            <v>Z-VOLSPEN</v>
          </cell>
          <cell r="B70" t="str">
            <v>S.38 Pensions</v>
          </cell>
          <cell r="C70">
            <v>0</v>
          </cell>
          <cell r="D70">
            <v>117248.24815</v>
          </cell>
          <cell r="E70">
            <v>46000.557430000001</v>
          </cell>
          <cell r="F70">
            <v>43213.057009999997</v>
          </cell>
          <cell r="G70">
            <v>2787.5004199999998</v>
          </cell>
          <cell r="H70">
            <v>6.4505976037634652E-2</v>
          </cell>
        </row>
        <row r="71">
          <cell r="A71" t="str">
            <v>Z-NPLMPL</v>
          </cell>
          <cell r="B71" t="str">
            <v>Statutory Pension Levy</v>
          </cell>
          <cell r="C71">
            <v>0</v>
          </cell>
          <cell r="D71">
            <v>-140337.1801</v>
          </cell>
          <cell r="E71">
            <v>-43397.437039999997</v>
          </cell>
          <cell r="F71">
            <v>-46459.428359999998</v>
          </cell>
          <cell r="G71">
            <v>3061.9913200000001</v>
          </cell>
          <cell r="H71">
            <v>6.5906779917169006E-2</v>
          </cell>
        </row>
        <row r="72">
          <cell r="A72" t="str">
            <v>Z-VOLSPLV</v>
          </cell>
          <cell r="B72" t="str">
            <v>S.38 Pension Levy</v>
          </cell>
          <cell r="C72">
            <v>0</v>
          </cell>
          <cell r="D72">
            <v>-72374.653869999995</v>
          </cell>
          <cell r="E72">
            <v>-24748.10194</v>
          </cell>
          <cell r="F72">
            <v>-24105.047129999999</v>
          </cell>
          <cell r="G72">
            <v>-643.05480999999997</v>
          </cell>
          <cell r="H72">
            <v>-2.6677185343466282E-2</v>
          </cell>
        </row>
        <row r="73">
          <cell r="A73" t="str">
            <v>TotPensions</v>
          </cell>
          <cell r="B73" t="str">
            <v>Pensions</v>
          </cell>
          <cell r="C73">
            <v>0</v>
          </cell>
          <cell r="D73">
            <v>572595.94718000002</v>
          </cell>
          <cell r="E73">
            <v>176792.00400000004</v>
          </cell>
          <cell r="F73">
            <v>186564.90837000002</v>
          </cell>
          <cell r="G73">
            <v>-9772.9043699999984</v>
          </cell>
          <cell r="H73">
            <v>-5.2383400798065083E-2</v>
          </cell>
        </row>
        <row r="74">
          <cell r="A74">
            <v>0</v>
          </cell>
          <cell r="B74">
            <v>0</v>
          </cell>
          <cell r="C74">
            <v>0</v>
          </cell>
          <cell r="D74">
            <v>0</v>
          </cell>
          <cell r="E74">
            <v>0</v>
          </cell>
          <cell r="F74">
            <v>0</v>
          </cell>
          <cell r="G74">
            <v>0</v>
          </cell>
          <cell r="H74">
            <v>0</v>
          </cell>
        </row>
        <row r="75">
          <cell r="A75" t="str">
            <v>Z-SCA</v>
          </cell>
          <cell r="B75" t="str">
            <v>State Claims Agency</v>
          </cell>
          <cell r="C75">
            <v>0</v>
          </cell>
          <cell r="D75">
            <v>400000</v>
          </cell>
          <cell r="E75">
            <v>117310.13658000001</v>
          </cell>
          <cell r="F75">
            <v>133333.33332999999</v>
          </cell>
          <cell r="G75">
            <v>-16023.196749999999</v>
          </cell>
          <cell r="H75">
            <v>-0.12017397562800435</v>
          </cell>
        </row>
        <row r="76">
          <cell r="A76" t="str">
            <v>Z-PCRS</v>
          </cell>
          <cell r="B76" t="str">
            <v>Primary Care Reimbursement Service (Note 1)</v>
          </cell>
          <cell r="C76" t="str">
            <v>Shaun Flanagan</v>
          </cell>
          <cell r="D76">
            <v>2932530.26144</v>
          </cell>
          <cell r="E76">
            <v>1015811.02686</v>
          </cell>
          <cell r="F76">
            <v>1002955.06403</v>
          </cell>
          <cell r="G76">
            <v>12855.96283</v>
          </cell>
          <cell r="H76">
            <v>1.28180845693556E-2</v>
          </cell>
        </row>
        <row r="77">
          <cell r="A77" t="str">
            <v>Z-LOCDLS</v>
          </cell>
          <cell r="B77" t="str">
            <v>Demand Led Local Schemes (Note 1)</v>
          </cell>
          <cell r="C77" t="str">
            <v>Siobhan McArdle</v>
          </cell>
          <cell r="D77">
            <v>266886.42593999999</v>
          </cell>
          <cell r="E77">
            <v>92671.356740000003</v>
          </cell>
          <cell r="F77">
            <v>88583.375639999998</v>
          </cell>
          <cell r="G77">
            <v>4087.9811</v>
          </cell>
          <cell r="H77">
            <v>4.6148400537516475E-2</v>
          </cell>
        </row>
        <row r="78">
          <cell r="A78" t="str">
            <v>Z-OSEASTR</v>
          </cell>
          <cell r="B78" t="str">
            <v>Treatment Abroad and Cross Border Healthcare</v>
          </cell>
          <cell r="C78" t="str">
            <v>Liam Woods</v>
          </cell>
          <cell r="D78">
            <v>57955.686580000001</v>
          </cell>
          <cell r="E78">
            <v>13262.58548</v>
          </cell>
          <cell r="F78">
            <v>19315.275710000002</v>
          </cell>
          <cell r="G78">
            <v>-6052.6902300000002</v>
          </cell>
          <cell r="H78">
            <v>-0.31336286993130369</v>
          </cell>
        </row>
        <row r="79">
          <cell r="A79" t="str">
            <v>Z-NSEUS</v>
          </cell>
          <cell r="B79" t="str">
            <v xml:space="preserve">EHIC (European Health Insurance Card) </v>
          </cell>
          <cell r="C79" t="str">
            <v>Tim Ryan</v>
          </cell>
          <cell r="D79">
            <v>16165.25426</v>
          </cell>
          <cell r="E79">
            <v>1514.2674500000001</v>
          </cell>
          <cell r="F79">
            <v>5384.2759599999999</v>
          </cell>
          <cell r="G79">
            <v>-3870.0085100000001</v>
          </cell>
          <cell r="H79">
            <v>-0.71876117397221972</v>
          </cell>
        </row>
        <row r="80">
          <cell r="A80">
            <v>21</v>
          </cell>
          <cell r="B80" t="str">
            <v>Total Pensions &amp; Demand Led Areas</v>
          </cell>
          <cell r="C80">
            <v>0</v>
          </cell>
          <cell r="D80">
            <v>4246133.5754000004</v>
          </cell>
          <cell r="E80">
            <v>1417361.3771099998</v>
          </cell>
          <cell r="F80">
            <v>1436136.2330400001</v>
          </cell>
          <cell r="G80">
            <v>-18774.855929999998</v>
          </cell>
          <cell r="H80">
            <v>-1.3073171958246296E-2</v>
          </cell>
        </row>
        <row r="81">
          <cell r="A81">
            <v>0</v>
          </cell>
          <cell r="B81">
            <v>0</v>
          </cell>
          <cell r="C81">
            <v>0</v>
          </cell>
          <cell r="D81">
            <v>0</v>
          </cell>
          <cell r="E81">
            <v>0</v>
          </cell>
          <cell r="F81">
            <v>0</v>
          </cell>
          <cell r="G81">
            <v>0</v>
          </cell>
          <cell r="H81">
            <v>0</v>
          </cell>
        </row>
        <row r="82">
          <cell r="A82" t="str">
            <v>Z-102FTC</v>
          </cell>
          <cell r="B82" t="str">
            <v>First Charge</v>
          </cell>
          <cell r="C82">
            <v>0</v>
          </cell>
          <cell r="D82">
            <v>0</v>
          </cell>
          <cell r="E82">
            <v>0</v>
          </cell>
          <cell r="F82">
            <v>0</v>
          </cell>
          <cell r="G82">
            <v>0</v>
          </cell>
          <cell r="H82"/>
        </row>
        <row r="83">
          <cell r="A83" t="str">
            <v>Z-103WRP</v>
          </cell>
          <cell r="B83" t="str">
            <v>Winter Plan</v>
          </cell>
          <cell r="C83">
            <v>0</v>
          </cell>
          <cell r="D83">
            <v>21</v>
          </cell>
          <cell r="E83">
            <v>0</v>
          </cell>
          <cell r="F83">
            <v>0</v>
          </cell>
          <cell r="G83">
            <v>0</v>
          </cell>
          <cell r="H83"/>
        </row>
        <row r="84">
          <cell r="A84">
            <v>0</v>
          </cell>
          <cell r="B84">
            <v>0</v>
          </cell>
          <cell r="C84">
            <v>0</v>
          </cell>
          <cell r="D84">
            <v>0</v>
          </cell>
          <cell r="E84">
            <v>0</v>
          </cell>
          <cell r="F84">
            <v>0</v>
          </cell>
          <cell r="G84">
            <v>0</v>
          </cell>
          <cell r="H84">
            <v>0</v>
          </cell>
        </row>
        <row r="85">
          <cell r="A85" t="str">
            <v>TotHSE</v>
          </cell>
          <cell r="B85" t="str">
            <v>Overall Total</v>
          </cell>
          <cell r="C85">
            <v>0</v>
          </cell>
          <cell r="D85">
            <v>16936440.717320003</v>
          </cell>
          <cell r="E85">
            <v>6018510.9303399995</v>
          </cell>
          <cell r="F85">
            <v>5625346.1710900012</v>
          </cell>
          <cell r="G85">
            <v>393164.75924999994</v>
          </cell>
          <cell r="H85">
            <v>6.989165596075983E-2</v>
          </cell>
        </row>
        <row r="86">
          <cell r="A86">
            <v>0</v>
          </cell>
          <cell r="B86" t="str">
            <v>Note 1: PCRS and Demand Led Schemes form part of the Primary Care Division but are reported under Pensions &amp; Demand Led Areas</v>
          </cell>
          <cell r="C86">
            <v>0</v>
          </cell>
          <cell r="D86">
            <v>0</v>
          </cell>
          <cell r="E86">
            <v>0</v>
          </cell>
          <cell r="F86">
            <v>0</v>
          </cell>
          <cell r="G86">
            <v>0</v>
          </cell>
          <cell r="H86">
            <v>0</v>
          </cell>
        </row>
        <row r="87">
          <cell r="A87">
            <v>0</v>
          </cell>
          <cell r="B87">
            <v>0</v>
          </cell>
          <cell r="C87">
            <v>0</v>
          </cell>
          <cell r="D87">
            <v>0</v>
          </cell>
          <cell r="E87">
            <v>0</v>
          </cell>
          <cell r="F87">
            <v>0</v>
          </cell>
          <cell r="G87">
            <v>0</v>
          </cell>
          <cell r="H87">
            <v>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6">
          <cell r="A6">
            <v>0</v>
          </cell>
          <cell r="B6" t="str">
            <v>Including Covid</v>
          </cell>
          <cell r="C6" t="str">
            <v>€000s</v>
          </cell>
          <cell r="D6" t="str">
            <v>€000s</v>
          </cell>
          <cell r="E6" t="str">
            <v>€000s</v>
          </cell>
          <cell r="F6" t="str">
            <v>€000s</v>
          </cell>
          <cell r="G6" t="str">
            <v>%</v>
          </cell>
        </row>
        <row r="7">
          <cell r="A7">
            <v>0</v>
          </cell>
          <cell r="B7">
            <v>0</v>
          </cell>
          <cell r="C7">
            <v>0</v>
          </cell>
          <cell r="D7">
            <v>0</v>
          </cell>
          <cell r="E7">
            <v>0</v>
          </cell>
          <cell r="F7">
            <v>0</v>
          </cell>
          <cell r="G7">
            <v>0</v>
          </cell>
        </row>
        <row r="8">
          <cell r="A8" t="str">
            <v>Z-ACHOSDIV</v>
          </cell>
          <cell r="B8" t="str">
            <v>Acute Hospital Care</v>
          </cell>
          <cell r="C8">
            <v>4494091.1696600001</v>
          </cell>
          <cell r="D8">
            <v>1548256.5294600001</v>
          </cell>
          <cell r="E8">
            <v>1512195.09953</v>
          </cell>
          <cell r="F8">
            <v>36061.4299300001</v>
          </cell>
          <cell r="G8">
            <v>2.3847074984708141E-2</v>
          </cell>
        </row>
        <row r="9">
          <cell r="A9" t="str">
            <v>Z-NHOPHEC</v>
          </cell>
          <cell r="B9" t="str">
            <v>National Ambulance Service</v>
          </cell>
          <cell r="C9">
            <v>130632.95482</v>
          </cell>
          <cell r="D9">
            <v>43981.499900000003</v>
          </cell>
          <cell r="E9">
            <v>42082.01283</v>
          </cell>
          <cell r="F9">
            <v>1899.4870699999999</v>
          </cell>
          <cell r="G9">
            <v>4.51377427613412E-2</v>
          </cell>
        </row>
        <row r="10">
          <cell r="A10">
            <v>0</v>
          </cell>
          <cell r="B10">
            <v>0</v>
          </cell>
          <cell r="C10">
            <v>0</v>
          </cell>
          <cell r="D10">
            <v>0</v>
          </cell>
          <cell r="E10">
            <v>0</v>
          </cell>
          <cell r="F10">
            <v>0</v>
          </cell>
          <cell r="G10">
            <v>0</v>
          </cell>
        </row>
        <row r="11">
          <cell r="A11">
            <v>0</v>
          </cell>
          <cell r="B11" t="str">
            <v>Acute Operations</v>
          </cell>
          <cell r="C11">
            <v>4624724.1244799998</v>
          </cell>
          <cell r="D11">
            <v>1592238.02936</v>
          </cell>
          <cell r="E11">
            <v>1554277.1123599999</v>
          </cell>
          <cell r="F11">
            <v>37960.917000000103</v>
          </cell>
          <cell r="G11">
            <v>2.4423519267011917E-2</v>
          </cell>
        </row>
        <row r="12">
          <cell r="A12">
            <v>0</v>
          </cell>
          <cell r="B12">
            <v>0</v>
          </cell>
          <cell r="C12">
            <v>0</v>
          </cell>
          <cell r="D12">
            <v>0</v>
          </cell>
          <cell r="E12">
            <v>0</v>
          </cell>
          <cell r="F12">
            <v>0</v>
          </cell>
          <cell r="G12">
            <v>0</v>
          </cell>
        </row>
        <row r="13">
          <cell r="A13" t="str">
            <v>Z-PRIVHOSPCOVID</v>
          </cell>
          <cell r="B13" t="str">
            <v>Private Hospitals</v>
          </cell>
          <cell r="C13"/>
          <cell r="D13"/>
          <cell r="E13"/>
          <cell r="F13"/>
          <cell r="G13"/>
        </row>
        <row r="14">
          <cell r="A14">
            <v>0</v>
          </cell>
          <cell r="B14">
            <v>0</v>
          </cell>
          <cell r="C14">
            <v>0</v>
          </cell>
          <cell r="D14">
            <v>0</v>
          </cell>
          <cell r="E14">
            <v>0</v>
          </cell>
          <cell r="F14">
            <v>0</v>
          </cell>
          <cell r="G14">
            <v>0</v>
          </cell>
        </row>
        <row r="15">
          <cell r="A15" t="str">
            <v>Z-PRIMCARE</v>
          </cell>
          <cell r="B15" t="str">
            <v>Primary Care</v>
          </cell>
          <cell r="C15">
            <v>597236.28205000004</v>
          </cell>
          <cell r="D15">
            <v>190158.10582999999</v>
          </cell>
          <cell r="E15">
            <v>193663.18536</v>
          </cell>
          <cell r="F15">
            <v>-3505.07953</v>
          </cell>
          <cell r="G15">
            <v>-1.8098842707169237E-2</v>
          </cell>
        </row>
        <row r="16">
          <cell r="A16" t="str">
            <v>Z-SOCINCLU</v>
          </cell>
          <cell r="B16" t="str">
            <v>Social Inclusion</v>
          </cell>
          <cell r="C16">
            <v>60640.161359999998</v>
          </cell>
          <cell r="D16">
            <v>18708.99469</v>
          </cell>
          <cell r="E16">
            <v>19432.448799999998</v>
          </cell>
          <cell r="F16">
            <v>-723.45411000000001</v>
          </cell>
          <cell r="G16">
            <v>-3.7229178753837758E-2</v>
          </cell>
        </row>
        <row r="17">
          <cell r="A17" t="str">
            <v>Z-PALLCARE</v>
          </cell>
          <cell r="B17" t="str">
            <v>Palliative Care</v>
          </cell>
          <cell r="C17">
            <v>46210.266360000001</v>
          </cell>
          <cell r="D17">
            <v>15058.046</v>
          </cell>
          <cell r="E17">
            <v>15446.94745</v>
          </cell>
          <cell r="F17">
            <v>-388.90145000000001</v>
          </cell>
          <cell r="G17">
            <v>-2.5176589177818433E-2</v>
          </cell>
        </row>
        <row r="18">
          <cell r="A18" t="str">
            <v>Z-PRICADIV</v>
          </cell>
          <cell r="B18" t="str">
            <v>Primary Care Division (Note 1)</v>
          </cell>
          <cell r="C18">
            <v>704086.70977000007</v>
          </cell>
          <cell r="D18">
            <v>223925.14651999998</v>
          </cell>
          <cell r="E18">
            <v>228542.58161000002</v>
          </cell>
          <cell r="F18">
            <v>-4617.4350899999999</v>
          </cell>
          <cell r="G18">
            <v>-2.0203828352125173E-2</v>
          </cell>
        </row>
        <row r="19">
          <cell r="A19">
            <v>0</v>
          </cell>
          <cell r="B19">
            <v>0</v>
          </cell>
          <cell r="C19">
            <v>0</v>
          </cell>
          <cell r="D19">
            <v>0</v>
          </cell>
          <cell r="E19">
            <v>0</v>
          </cell>
          <cell r="F19">
            <v>0</v>
          </cell>
          <cell r="G19">
            <v>0</v>
          </cell>
        </row>
        <row r="20">
          <cell r="A20" t="str">
            <v>Z-MENHEDIV</v>
          </cell>
          <cell r="B20" t="str">
            <v>Mental Health Division</v>
          </cell>
          <cell r="C20">
            <v>801200.31440000003</v>
          </cell>
          <cell r="D20">
            <v>273177.22557000001</v>
          </cell>
          <cell r="E20">
            <v>272252.37222000002</v>
          </cell>
          <cell r="F20">
            <v>924.85334999999998</v>
          </cell>
          <cell r="G20">
            <v>3.3970442294352175E-3</v>
          </cell>
        </row>
        <row r="21">
          <cell r="A21">
            <v>0</v>
          </cell>
          <cell r="B21">
            <v>0</v>
          </cell>
          <cell r="C21">
            <v>0</v>
          </cell>
          <cell r="D21">
            <v>0</v>
          </cell>
          <cell r="E21">
            <v>0</v>
          </cell>
          <cell r="F21">
            <v>0</v>
          </cell>
          <cell r="G21">
            <v>0</v>
          </cell>
        </row>
        <row r="22">
          <cell r="A22" t="str">
            <v>Z-OLDPER</v>
          </cell>
          <cell r="B22" t="str">
            <v>Older Persons</v>
          </cell>
          <cell r="C22">
            <v>768677.59782999998</v>
          </cell>
          <cell r="D22">
            <v>254632.15961</v>
          </cell>
          <cell r="E22">
            <v>251519.13488999999</v>
          </cell>
          <cell r="F22">
            <v>3113.0247199999999</v>
          </cell>
          <cell r="G22">
            <v>1.2376890216966824E-2</v>
          </cell>
        </row>
        <row r="23">
          <cell r="A23" t="str">
            <v>Z-FDEAL</v>
          </cell>
          <cell r="B23" t="str">
            <v>Nursing Home Support Scheme ("Fair Deal")</v>
          </cell>
          <cell r="C23"/>
          <cell r="D23"/>
          <cell r="E23"/>
          <cell r="F23"/>
          <cell r="G23"/>
        </row>
        <row r="24">
          <cell r="A24">
            <v>0</v>
          </cell>
          <cell r="B24" t="str">
            <v>Older Persons Services Division - Total</v>
          </cell>
          <cell r="C24">
            <v>768677.59782999998</v>
          </cell>
          <cell r="D24">
            <v>254632.15961</v>
          </cell>
          <cell r="E24">
            <v>251519.13488999999</v>
          </cell>
          <cell r="F24">
            <v>3113.0247199999999</v>
          </cell>
          <cell r="G24">
            <v>1.2376890216966824E-2</v>
          </cell>
        </row>
        <row r="25">
          <cell r="A25">
            <v>0</v>
          </cell>
          <cell r="B25">
            <v>0</v>
          </cell>
          <cell r="C25">
            <v>0</v>
          </cell>
          <cell r="D25">
            <v>0</v>
          </cell>
          <cell r="E25">
            <v>0</v>
          </cell>
          <cell r="F25">
            <v>0</v>
          </cell>
          <cell r="G25">
            <v>0</v>
          </cell>
        </row>
        <row r="26">
          <cell r="A26" t="str">
            <v>Z-DISABIL</v>
          </cell>
          <cell r="B26" t="str">
            <v>Disability Services - Total</v>
          </cell>
          <cell r="C26">
            <v>716536.24863000005</v>
          </cell>
          <cell r="D26">
            <v>234146.90755999999</v>
          </cell>
          <cell r="E26">
            <v>235957.74096</v>
          </cell>
          <cell r="F26">
            <v>-1810.8334</v>
          </cell>
          <cell r="G26">
            <v>-7.6743970875148186E-3</v>
          </cell>
        </row>
        <row r="27">
          <cell r="A27">
            <v>0</v>
          </cell>
          <cell r="B27">
            <v>0</v>
          </cell>
          <cell r="C27">
            <v>0</v>
          </cell>
          <cell r="D27">
            <v>0</v>
          </cell>
          <cell r="E27">
            <v>0</v>
          </cell>
          <cell r="F27">
            <v>0</v>
          </cell>
          <cell r="G27">
            <v>0</v>
          </cell>
        </row>
        <row r="28">
          <cell r="A28" t="str">
            <v>Z-HLTH&amp;WELLCOMM</v>
          </cell>
          <cell r="B28" t="str">
            <v>Health &amp; Wellbeing Community - Total</v>
          </cell>
          <cell r="C28">
            <v>8907.7789900000007</v>
          </cell>
          <cell r="D28">
            <v>2631.7275399999999</v>
          </cell>
          <cell r="E28">
            <v>2896.2928200000001</v>
          </cell>
          <cell r="F28">
            <v>-264.56527999999997</v>
          </cell>
          <cell r="G28">
            <v>-9.1346178180975485E-2</v>
          </cell>
        </row>
        <row r="29">
          <cell r="A29">
            <v>0</v>
          </cell>
          <cell r="B29">
            <v>0</v>
          </cell>
          <cell r="C29">
            <v>0</v>
          </cell>
          <cell r="D29">
            <v>0</v>
          </cell>
          <cell r="E29">
            <v>0</v>
          </cell>
          <cell r="F29">
            <v>0</v>
          </cell>
          <cell r="G29">
            <v>0</v>
          </cell>
        </row>
        <row r="30">
          <cell r="A30" t="str">
            <v>Z-PCARENCC</v>
          </cell>
          <cell r="B30" t="str">
            <v>CHO HQs &amp; Community Services - Total</v>
          </cell>
          <cell r="C30">
            <v>18559.506079999999</v>
          </cell>
          <cell r="D30">
            <v>6828.7032399999998</v>
          </cell>
          <cell r="E30">
            <v>6255.9163500000004</v>
          </cell>
          <cell r="F30">
            <v>572.78688999999997</v>
          </cell>
          <cell r="G30">
            <v>9.1559230967018915E-2</v>
          </cell>
        </row>
        <row r="31">
          <cell r="A31">
            <v>0</v>
          </cell>
          <cell r="B31">
            <v>0</v>
          </cell>
          <cell r="C31">
            <v>0</v>
          </cell>
          <cell r="D31">
            <v>0</v>
          </cell>
          <cell r="E31">
            <v>0</v>
          </cell>
          <cell r="F31">
            <v>0</v>
          </cell>
          <cell r="G31">
            <v>0</v>
          </cell>
        </row>
        <row r="32">
          <cell r="A32">
            <v>0</v>
          </cell>
          <cell r="B32" t="str">
            <v>Community Total (CHO &amp; Regional/National)</v>
          </cell>
          <cell r="C32">
            <v>3017968.1557</v>
          </cell>
          <cell r="D32">
            <v>995341.87003999983</v>
          </cell>
          <cell r="E32">
            <v>997424.0388499999</v>
          </cell>
          <cell r="F32">
            <v>-2082.1688100000001</v>
          </cell>
          <cell r="G32">
            <v>-2.0875462480337637E-3</v>
          </cell>
        </row>
        <row r="33">
          <cell r="A33">
            <v>0</v>
          </cell>
          <cell r="B33">
            <v>0</v>
          </cell>
          <cell r="C33">
            <v>0</v>
          </cell>
          <cell r="D33">
            <v>0</v>
          </cell>
          <cell r="E33">
            <v>0</v>
          </cell>
          <cell r="F33">
            <v>0</v>
          </cell>
          <cell r="G33">
            <v>0</v>
          </cell>
        </row>
        <row r="34">
          <cell r="A34" t="str">
            <v>Z-CLINSTPR</v>
          </cell>
          <cell r="B34" t="str">
            <v>Clinical Strategy &amp; Programmes Division</v>
          </cell>
          <cell r="C34">
            <v>3321.4549999999999</v>
          </cell>
          <cell r="D34">
            <v>566.45271000000002</v>
          </cell>
          <cell r="E34">
            <v>1098.07662</v>
          </cell>
          <cell r="F34">
            <v>-531.62391000000002</v>
          </cell>
          <cell r="G34">
            <v>-0.48414099737411764</v>
          </cell>
        </row>
        <row r="35">
          <cell r="A35" t="str">
            <v>Z-OFFNURMI</v>
          </cell>
          <cell r="B35" t="str">
            <v>Office of Nursing &amp; Midwifery Services</v>
          </cell>
          <cell r="C35">
            <v>16380.60528</v>
          </cell>
          <cell r="D35">
            <v>4033.3694</v>
          </cell>
          <cell r="E35">
            <v>5398.27405</v>
          </cell>
          <cell r="F35">
            <v>-1364.9046499999999</v>
          </cell>
          <cell r="G35">
            <v>-0.25284093348317505</v>
          </cell>
        </row>
        <row r="36">
          <cell r="A36" t="str">
            <v>Z-QAV</v>
          </cell>
          <cell r="B36" t="str">
            <v>Quality Assurance &amp; Verification</v>
          </cell>
          <cell r="C36">
            <v>4812.7880599999999</v>
          </cell>
          <cell r="D36">
            <v>1447.2295899999999</v>
          </cell>
          <cell r="E36">
            <v>1590.7951800000001</v>
          </cell>
          <cell r="F36">
            <v>-143.56558999999999</v>
          </cell>
          <cell r="G36">
            <v>-9.0247689837732584E-2</v>
          </cell>
        </row>
        <row r="37">
          <cell r="A37" t="str">
            <v>Z-QUALIDIV</v>
          </cell>
          <cell r="B37" t="str">
            <v>Quality Improvement Division</v>
          </cell>
          <cell r="C37">
            <v>3841.15094</v>
          </cell>
          <cell r="D37">
            <v>1334.69472</v>
          </cell>
          <cell r="E37">
            <v>1264.4538299999999</v>
          </cell>
          <cell r="F37">
            <v>70.240889999999993</v>
          </cell>
          <cell r="G37">
            <v>5.5550379407684661E-2</v>
          </cell>
        </row>
        <row r="38">
          <cell r="A38" t="str">
            <v>Z-NATH&amp;SCP</v>
          </cell>
          <cell r="B38" t="str">
            <v>National Health and Social Care Profession</v>
          </cell>
          <cell r="C38">
            <v>450.93</v>
          </cell>
          <cell r="D38">
            <v>130.20991000000001</v>
          </cell>
          <cell r="E38">
            <v>179.327</v>
          </cell>
          <cell r="F38">
            <v>-49.117089999999997</v>
          </cell>
          <cell r="G38">
            <v>-0.27389679189413751</v>
          </cell>
        </row>
        <row r="39">
          <cell r="A39" t="str">
            <v>Z-HROTH</v>
          </cell>
          <cell r="B39" t="str">
            <v>National Doctors Training &amp; Planning</v>
          </cell>
          <cell r="C39">
            <v>2847.3069999999998</v>
          </cell>
          <cell r="D39">
            <v>800.46181000000001</v>
          </cell>
          <cell r="E39">
            <v>941.32280000000003</v>
          </cell>
          <cell r="F39">
            <v>-140.86098999999999</v>
          </cell>
          <cell r="G39">
            <v>-0.14964153635713487</v>
          </cell>
        </row>
        <row r="40">
          <cell r="A40" t="str">
            <v>Z-NCCP</v>
          </cell>
          <cell r="B40" t="str">
            <v>National Cancer Control Programme (NCCP)</v>
          </cell>
          <cell r="C40">
            <v>3705.0562</v>
          </cell>
          <cell r="D40">
            <v>1369.1482599999999</v>
          </cell>
          <cell r="E40">
            <v>1224.8959500000001</v>
          </cell>
          <cell r="F40">
            <v>144.25230999999999</v>
          </cell>
          <cell r="G40">
            <v>0.11776699073909093</v>
          </cell>
        </row>
        <row r="41">
          <cell r="A41">
            <v>0</v>
          </cell>
          <cell r="B41" t="str">
            <v>Chief Clinical Office Total</v>
          </cell>
          <cell r="C41">
            <v>35359.292479999996</v>
          </cell>
          <cell r="D41">
            <v>9681.5663999999997</v>
          </cell>
          <cell r="E41">
            <v>11697.145429999999</v>
          </cell>
          <cell r="F41">
            <v>-2015.5790299999996</v>
          </cell>
          <cell r="G41">
            <v>-0.17231375313421232</v>
          </cell>
        </row>
        <row r="42">
          <cell r="A42">
            <v>0</v>
          </cell>
          <cell r="B42">
            <v>0</v>
          </cell>
          <cell r="C42">
            <v>0</v>
          </cell>
          <cell r="D42">
            <v>0</v>
          </cell>
          <cell r="E42">
            <v>0</v>
          </cell>
          <cell r="F42">
            <v>0</v>
          </cell>
          <cell r="G42">
            <v>0</v>
          </cell>
        </row>
        <row r="43">
          <cell r="A43" t="str">
            <v>Z-NCSS</v>
          </cell>
          <cell r="B43" t="str">
            <v>National Screening Service</v>
          </cell>
          <cell r="C43">
            <v>32838.432529999998</v>
          </cell>
          <cell r="D43">
            <v>10179.34866</v>
          </cell>
          <cell r="E43">
            <v>10456.75885</v>
          </cell>
          <cell r="F43">
            <v>-277.41019</v>
          </cell>
          <cell r="G43">
            <v>-2.6529271065670601E-2</v>
          </cell>
        </row>
        <row r="44">
          <cell r="A44" t="str">
            <v>Z-HEALTHWB</v>
          </cell>
          <cell r="B44" t="str">
            <v xml:space="preserve">Health &amp; Wellbeing Division </v>
          </cell>
          <cell r="C44">
            <v>40931.866110000003</v>
          </cell>
          <cell r="D44">
            <v>14364.975490000001</v>
          </cell>
          <cell r="E44">
            <v>12890.06611</v>
          </cell>
          <cell r="F44">
            <v>1474.9093800000001</v>
          </cell>
          <cell r="G44">
            <v>0.11442217343290259</v>
          </cell>
        </row>
        <row r="45">
          <cell r="A45">
            <v>0</v>
          </cell>
          <cell r="B45">
            <v>0</v>
          </cell>
          <cell r="C45">
            <v>0</v>
          </cell>
          <cell r="D45">
            <v>0</v>
          </cell>
          <cell r="E45">
            <v>0</v>
          </cell>
          <cell r="F45">
            <v>0</v>
          </cell>
          <cell r="G45">
            <v>0</v>
          </cell>
        </row>
        <row r="46">
          <cell r="A46" t="str">
            <v>Z-NSESERV</v>
          </cell>
          <cell r="B46" t="str">
            <v>Environmental Health</v>
          </cell>
          <cell r="C46">
            <v>38949.928699999997</v>
          </cell>
          <cell r="D46">
            <v>13278.758099999999</v>
          </cell>
          <cell r="E46">
            <v>12739.83037</v>
          </cell>
          <cell r="F46">
            <v>538.92773</v>
          </cell>
          <cell r="G46">
            <v>4.2302582871831439E-2</v>
          </cell>
        </row>
        <row r="47">
          <cell r="A47" t="str">
            <v>Z-EMERPLAN</v>
          </cell>
          <cell r="B47" t="str">
            <v>Emergency Management</v>
          </cell>
          <cell r="C47">
            <v>1505.6618699999999</v>
          </cell>
          <cell r="D47">
            <v>509.60095000000001</v>
          </cell>
          <cell r="E47">
            <v>497.11989</v>
          </cell>
          <cell r="F47">
            <v>12.481059999999999</v>
          </cell>
          <cell r="G47">
            <v>2.5106740347886704E-2</v>
          </cell>
        </row>
        <row r="48">
          <cell r="A48" t="str">
            <v>Z-NTHSTHU</v>
          </cell>
          <cell r="B48" t="str">
            <v>North South Unit</v>
          </cell>
          <cell r="C48">
            <v>279.30099999999999</v>
          </cell>
          <cell r="D48">
            <v>478.20661000000001</v>
          </cell>
          <cell r="E48">
            <v>91.82499</v>
          </cell>
          <cell r="F48">
            <v>386.38162</v>
          </cell>
          <cell r="G48">
            <v>4.20780465099969</v>
          </cell>
        </row>
        <row r="49">
          <cell r="A49">
            <v>0</v>
          </cell>
          <cell r="B49" t="str">
            <v>National Services Total</v>
          </cell>
          <cell r="C49">
            <v>40734.89157</v>
          </cell>
          <cell r="D49">
            <v>14266.565659999998</v>
          </cell>
          <cell r="E49">
            <v>13328.775249999999</v>
          </cell>
          <cell r="F49">
            <v>937.79040999999995</v>
          </cell>
          <cell r="G49">
            <v>7.0358333185939204E-2</v>
          </cell>
        </row>
        <row r="50">
          <cell r="A50">
            <v>0</v>
          </cell>
          <cell r="B50">
            <v>0</v>
          </cell>
          <cell r="C50">
            <v>0</v>
          </cell>
          <cell r="D50">
            <v>0</v>
          </cell>
          <cell r="E50">
            <v>0</v>
          </cell>
          <cell r="F50">
            <v>0</v>
          </cell>
          <cell r="G50">
            <v>0</v>
          </cell>
        </row>
        <row r="51">
          <cell r="A51" t="str">
            <v>Z-NATSER</v>
          </cell>
          <cell r="B51" t="str">
            <v>Support Services</v>
          </cell>
          <cell r="C51">
            <v>202852.99209000001</v>
          </cell>
          <cell r="D51">
            <v>61358.670559999999</v>
          </cell>
          <cell r="E51">
            <v>61064.449249999998</v>
          </cell>
          <cell r="F51">
            <v>294.22131000000002</v>
          </cell>
          <cell r="G51">
            <v>4.8182095083744662E-3</v>
          </cell>
        </row>
        <row r="52">
          <cell r="A52" t="str">
            <v>Z-101VIP</v>
          </cell>
          <cell r="B52" t="str">
            <v>Value Improvement Programme</v>
          </cell>
          <cell r="C52">
            <v>0</v>
          </cell>
          <cell r="D52">
            <v>0</v>
          </cell>
          <cell r="E52">
            <v>0</v>
          </cell>
          <cell r="F52">
            <v>0</v>
          </cell>
          <cell r="G52"/>
        </row>
        <row r="53">
          <cell r="A53">
            <v>0</v>
          </cell>
          <cell r="B53">
            <v>0</v>
          </cell>
          <cell r="C53">
            <v>0</v>
          </cell>
          <cell r="D53">
            <v>0</v>
          </cell>
          <cell r="E53">
            <v>0</v>
          </cell>
          <cell r="F53">
            <v>0</v>
          </cell>
          <cell r="G53">
            <v>0</v>
          </cell>
        </row>
        <row r="54">
          <cell r="A54">
            <v>0</v>
          </cell>
          <cell r="B54" t="str">
            <v>Other Operations/Services</v>
          </cell>
          <cell r="C54">
            <v>352717.47478000005</v>
          </cell>
          <cell r="D54">
            <v>109851.12677</v>
          </cell>
          <cell r="E54">
            <v>109437.19489</v>
          </cell>
          <cell r="F54">
            <v>413.93188000000055</v>
          </cell>
          <cell r="G54">
            <v>3.7823692430718932E-3</v>
          </cell>
        </row>
        <row r="55">
          <cell r="A55">
            <v>0</v>
          </cell>
          <cell r="B55">
            <v>0</v>
          </cell>
          <cell r="C55">
            <v>0</v>
          </cell>
          <cell r="D55">
            <v>0</v>
          </cell>
          <cell r="E55">
            <v>0</v>
          </cell>
          <cell r="F55">
            <v>0</v>
          </cell>
          <cell r="G55">
            <v>0</v>
          </cell>
        </row>
        <row r="56">
          <cell r="A56">
            <v>19</v>
          </cell>
          <cell r="B56" t="str">
            <v>Total Operational Service Areas</v>
          </cell>
          <cell r="C56">
            <v>7995409.7549599996</v>
          </cell>
          <cell r="D56">
            <v>2697431.02617</v>
          </cell>
          <cell r="E56">
            <v>2661138.3460999997</v>
          </cell>
          <cell r="F56">
            <v>36292.680070000104</v>
          </cell>
          <cell r="G56">
            <v>1.3638028298374046E-2</v>
          </cell>
        </row>
        <row r="57">
          <cell r="A57">
            <v>0</v>
          </cell>
          <cell r="B57">
            <v>0</v>
          </cell>
          <cell r="C57">
            <v>0</v>
          </cell>
          <cell r="D57">
            <v>0</v>
          </cell>
          <cell r="E57">
            <v>0</v>
          </cell>
          <cell r="F57">
            <v>0</v>
          </cell>
          <cell r="G57">
            <v>0</v>
          </cell>
        </row>
        <row r="58">
          <cell r="A58" t="str">
            <v>Z-STATPENS</v>
          </cell>
          <cell r="B58">
            <v>0</v>
          </cell>
          <cell r="C58">
            <v>976621.46923000005</v>
          </cell>
          <cell r="D58">
            <v>324636.24482000002</v>
          </cell>
          <cell r="E58">
            <v>320791.52867999999</v>
          </cell>
          <cell r="F58">
            <v>3844.71614</v>
          </cell>
          <cell r="G58">
            <v>1.19850924861399E-2</v>
          </cell>
        </row>
        <row r="59">
          <cell r="A59" t="str">
            <v>Z-SPLVPENS</v>
          </cell>
          <cell r="B59">
            <v>0</v>
          </cell>
          <cell r="C59">
            <v>17.692</v>
          </cell>
          <cell r="D59">
            <v>63.993780000000001</v>
          </cell>
          <cell r="E59">
            <v>5.8489899999999997</v>
          </cell>
          <cell r="F59">
            <v>58.14479</v>
          </cell>
          <cell r="G59">
            <v>9.9409966507037968</v>
          </cell>
        </row>
        <row r="60">
          <cell r="A60">
            <v>0</v>
          </cell>
          <cell r="B60" t="str">
            <v xml:space="preserve">Pensions </v>
          </cell>
          <cell r="C60">
            <v>976639.16123000009</v>
          </cell>
          <cell r="D60">
            <v>324700.23860000004</v>
          </cell>
          <cell r="E60">
            <v>320797.37767000002</v>
          </cell>
          <cell r="F60">
            <v>3902.8609300000244</v>
          </cell>
          <cell r="G60">
            <v>1.2166124792998917E-2</v>
          </cell>
        </row>
        <row r="61">
          <cell r="A61" t="str">
            <v>Z-SCA</v>
          </cell>
          <cell r="B61" t="str">
            <v>State Claims Agency</v>
          </cell>
          <cell r="C61"/>
          <cell r="D61"/>
          <cell r="E61"/>
          <cell r="F61"/>
          <cell r="G61"/>
        </row>
        <row r="62">
          <cell r="A62" t="str">
            <v>Z-PCRS</v>
          </cell>
          <cell r="B62" t="str">
            <v>Primary Care Reimbursement Service (Note 1)</v>
          </cell>
          <cell r="C62">
            <v>25228.172999999999</v>
          </cell>
          <cell r="D62">
            <v>6971.27484</v>
          </cell>
          <cell r="E62">
            <v>8348.3422800000008</v>
          </cell>
          <cell r="F62">
            <v>-1377.06744</v>
          </cell>
          <cell r="G62">
            <v>-0.16495100390157935</v>
          </cell>
        </row>
        <row r="63">
          <cell r="A63" t="str">
            <v>Z-LOCDLS</v>
          </cell>
          <cell r="B63" t="str">
            <v>Demand Led Local Schemes (Note 1)</v>
          </cell>
          <cell r="C63">
            <v>23.344999999999999</v>
          </cell>
          <cell r="D63">
            <v>560.59191999999996</v>
          </cell>
          <cell r="E63">
            <v>8.2802299999999995</v>
          </cell>
          <cell r="F63">
            <v>552.31169</v>
          </cell>
          <cell r="G63">
            <v>66.702457540430643</v>
          </cell>
        </row>
        <row r="64">
          <cell r="A64" t="str">
            <v>Z-OSEASTR</v>
          </cell>
          <cell r="B64" t="str">
            <v>Treatment Abroad and Cross Border Healthcare</v>
          </cell>
          <cell r="C64">
            <v>1217.1414199999999</v>
          </cell>
          <cell r="D64">
            <v>498.00484</v>
          </cell>
          <cell r="E64">
            <v>402.42732999999998</v>
          </cell>
          <cell r="F64">
            <v>95.577510000000004</v>
          </cell>
          <cell r="G64">
            <v>0.23750253244480191</v>
          </cell>
        </row>
        <row r="65">
          <cell r="A65" t="str">
            <v>Z-NSEUS</v>
          </cell>
          <cell r="B65" t="str">
            <v>EU Schemes: EHIC - E125 and E127</v>
          </cell>
          <cell r="C65">
            <v>488.37759999999997</v>
          </cell>
          <cell r="D65">
            <v>135.07175000000001</v>
          </cell>
          <cell r="E65">
            <v>159.85236</v>
          </cell>
          <cell r="F65">
            <v>-24.780609999999999</v>
          </cell>
          <cell r="G65">
            <v>-0.15502185892031872</v>
          </cell>
        </row>
        <row r="66">
          <cell r="A66">
            <v>0</v>
          </cell>
          <cell r="B66">
            <v>0</v>
          </cell>
          <cell r="C66">
            <v>0</v>
          </cell>
          <cell r="D66">
            <v>0</v>
          </cell>
          <cell r="E66">
            <v>0</v>
          </cell>
          <cell r="F66">
            <v>0</v>
          </cell>
          <cell r="G66">
            <v>0</v>
          </cell>
        </row>
        <row r="67">
          <cell r="A67">
            <v>21</v>
          </cell>
          <cell r="B67" t="str">
            <v>Total Pensions &amp; Demand Led Areas</v>
          </cell>
          <cell r="C67">
            <v>1003596.1982500001</v>
          </cell>
          <cell r="D67">
            <v>332865.18195000006</v>
          </cell>
          <cell r="E67">
            <v>329716.27987000003</v>
          </cell>
          <cell r="F67">
            <v>3148.9020800000244</v>
          </cell>
          <cell r="G67">
            <v>9.5503384947857838E-3</v>
          </cell>
        </row>
        <row r="68">
          <cell r="A68">
            <v>0</v>
          </cell>
          <cell r="B68">
            <v>0</v>
          </cell>
          <cell r="C68">
            <v>0</v>
          </cell>
          <cell r="D68">
            <v>0</v>
          </cell>
          <cell r="E68">
            <v>0</v>
          </cell>
          <cell r="F68">
            <v>0</v>
          </cell>
          <cell r="G68">
            <v>0</v>
          </cell>
        </row>
        <row r="69">
          <cell r="A69" t="str">
            <v>Z-102FTC</v>
          </cell>
          <cell r="B69" t="str">
            <v>First Charge</v>
          </cell>
          <cell r="C69">
            <v>0</v>
          </cell>
          <cell r="D69">
            <v>0</v>
          </cell>
          <cell r="E69">
            <v>0</v>
          </cell>
          <cell r="F69">
            <v>0</v>
          </cell>
          <cell r="G69"/>
        </row>
        <row r="70">
          <cell r="A70" t="str">
            <v>Z-103WRP</v>
          </cell>
          <cell r="B70" t="str">
            <v>Winter Plan</v>
          </cell>
          <cell r="C70"/>
          <cell r="D70"/>
          <cell r="E70"/>
          <cell r="F70"/>
          <cell r="G70"/>
        </row>
        <row r="71">
          <cell r="A71">
            <v>0</v>
          </cell>
          <cell r="B71">
            <v>0</v>
          </cell>
          <cell r="C71">
            <v>0</v>
          </cell>
          <cell r="D71">
            <v>0</v>
          </cell>
          <cell r="E71">
            <v>0</v>
          </cell>
          <cell r="F71">
            <v>0</v>
          </cell>
          <cell r="G71">
            <v>0</v>
          </cell>
        </row>
        <row r="72">
          <cell r="A72" t="str">
            <v>TotHSE</v>
          </cell>
          <cell r="B72" t="str">
            <v>Overall Total</v>
          </cell>
          <cell r="C72">
            <v>8999005.9532099999</v>
          </cell>
          <cell r="D72">
            <v>3030296.2081200001</v>
          </cell>
          <cell r="E72">
            <v>2990854.6259699999</v>
          </cell>
          <cell r="F72">
            <v>39441.582150000126</v>
          </cell>
          <cell r="G72">
            <v>1.3187395270744178E-2</v>
          </cell>
        </row>
        <row r="73">
          <cell r="A73">
            <v>0</v>
          </cell>
          <cell r="B73">
            <v>0</v>
          </cell>
          <cell r="C73">
            <v>0</v>
          </cell>
          <cell r="D73">
            <v>0</v>
          </cell>
          <cell r="E73">
            <v>0</v>
          </cell>
          <cell r="F73">
            <v>0</v>
          </cell>
          <cell r="G73">
            <v>0</v>
          </cell>
        </row>
        <row r="74">
          <cell r="A74">
            <v>0</v>
          </cell>
          <cell r="B74" t="str">
            <v>Note 1: PCRS and Demand Led Schemes form part of the Primary Care Division but are reported under Pensions &amp; Demand Led Areas</v>
          </cell>
          <cell r="C74">
            <v>0</v>
          </cell>
          <cell r="D74">
            <v>0</v>
          </cell>
          <cell r="E74">
            <v>0</v>
          </cell>
          <cell r="F74">
            <v>0</v>
          </cell>
          <cell r="G74">
            <v>0</v>
          </cell>
        </row>
        <row r="75">
          <cell r="B75">
            <v>0</v>
          </cell>
          <cell r="C75">
            <v>0</v>
          </cell>
          <cell r="D75">
            <v>0</v>
          </cell>
          <cell r="E75">
            <v>0</v>
          </cell>
          <cell r="F75">
            <v>0</v>
          </cell>
          <cell r="G75">
            <v>0</v>
          </cell>
        </row>
      </sheetData>
      <sheetData sheetId="30">
        <row r="6">
          <cell r="A6">
            <v>0</v>
          </cell>
          <cell r="B6" t="str">
            <v>Including Covid</v>
          </cell>
          <cell r="C6" t="str">
            <v>€000s</v>
          </cell>
          <cell r="D6" t="str">
            <v>€000s</v>
          </cell>
          <cell r="E6" t="str">
            <v>€000s</v>
          </cell>
          <cell r="F6" t="str">
            <v>€000s</v>
          </cell>
          <cell r="G6" t="str">
            <v>%</v>
          </cell>
        </row>
        <row r="7">
          <cell r="A7">
            <v>0</v>
          </cell>
          <cell r="B7">
            <v>0</v>
          </cell>
          <cell r="C7">
            <v>0</v>
          </cell>
          <cell r="D7">
            <v>0</v>
          </cell>
          <cell r="E7">
            <v>0</v>
          </cell>
          <cell r="F7">
            <v>0</v>
          </cell>
          <cell r="G7">
            <v>0</v>
          </cell>
        </row>
        <row r="8">
          <cell r="A8" t="str">
            <v>Z-ACHOSDIV</v>
          </cell>
          <cell r="B8" t="str">
            <v>Acute Hospital Care</v>
          </cell>
          <cell r="C8">
            <v>1971265.66533</v>
          </cell>
          <cell r="D8">
            <v>720798.53275999997</v>
          </cell>
          <cell r="E8">
            <v>650715.56616000005</v>
          </cell>
          <cell r="F8">
            <v>70082.966599999927</v>
          </cell>
          <cell r="G8">
            <v>0.10770138328421008</v>
          </cell>
        </row>
        <row r="9">
          <cell r="A9" t="str">
            <v>Z-NHOPHEC</v>
          </cell>
          <cell r="B9" t="str">
            <v>National Ambulance Service</v>
          </cell>
          <cell r="C9">
            <v>42811.361980000001</v>
          </cell>
          <cell r="D9">
            <v>15727.43023</v>
          </cell>
          <cell r="E9">
            <v>13246.86211</v>
          </cell>
          <cell r="F9">
            <v>2480.5681199999999</v>
          </cell>
          <cell r="G9">
            <v>0.18725703486619896</v>
          </cell>
        </row>
        <row r="10">
          <cell r="A10">
            <v>0</v>
          </cell>
          <cell r="B10">
            <v>0</v>
          </cell>
          <cell r="C10">
            <v>0</v>
          </cell>
          <cell r="D10">
            <v>0</v>
          </cell>
          <cell r="E10">
            <v>0</v>
          </cell>
          <cell r="F10">
            <v>0</v>
          </cell>
          <cell r="G10">
            <v>0</v>
          </cell>
        </row>
        <row r="11">
          <cell r="A11">
            <v>0</v>
          </cell>
          <cell r="B11" t="str">
            <v>Acute Operations</v>
          </cell>
          <cell r="C11">
            <v>2014077.02731</v>
          </cell>
          <cell r="D11">
            <v>736525.96299000003</v>
          </cell>
          <cell r="E11">
            <v>663962.42827000003</v>
          </cell>
          <cell r="F11">
            <v>72563.534719999923</v>
          </cell>
          <cell r="G11">
            <v>0.10928861578669327</v>
          </cell>
        </row>
        <row r="12">
          <cell r="A12">
            <v>0</v>
          </cell>
          <cell r="B12">
            <v>0</v>
          </cell>
          <cell r="C12">
            <v>0</v>
          </cell>
          <cell r="D12">
            <v>0</v>
          </cell>
          <cell r="E12">
            <v>0</v>
          </cell>
          <cell r="F12">
            <v>0</v>
          </cell>
          <cell r="G12">
            <v>0</v>
          </cell>
        </row>
        <row r="13">
          <cell r="A13" t="str">
            <v>Z-PRIVHOSPCOVID</v>
          </cell>
          <cell r="B13" t="str">
            <v>Private Hospitals</v>
          </cell>
          <cell r="C13"/>
          <cell r="D13">
            <v>112726.99999</v>
          </cell>
          <cell r="E13"/>
          <cell r="F13">
            <v>112726.99999</v>
          </cell>
          <cell r="G13"/>
        </row>
        <row r="14">
          <cell r="A14">
            <v>0</v>
          </cell>
          <cell r="B14">
            <v>0</v>
          </cell>
          <cell r="C14">
            <v>0</v>
          </cell>
          <cell r="D14">
            <v>0</v>
          </cell>
          <cell r="E14">
            <v>0</v>
          </cell>
          <cell r="F14">
            <v>0</v>
          </cell>
          <cell r="G14">
            <v>0</v>
          </cell>
        </row>
        <row r="15">
          <cell r="A15" t="str">
            <v>Z-PRIMCARE</v>
          </cell>
          <cell r="B15" t="str">
            <v>Primary Care</v>
          </cell>
          <cell r="C15">
            <v>339331.06845999998</v>
          </cell>
          <cell r="D15">
            <v>117610.28199</v>
          </cell>
          <cell r="E15">
            <v>109729.61225000001</v>
          </cell>
          <cell r="F15">
            <v>7880.6697400000003</v>
          </cell>
          <cell r="G15">
            <v>7.1818988315070803E-2</v>
          </cell>
        </row>
        <row r="16">
          <cell r="A16" t="str">
            <v>Z-SOCINCLU</v>
          </cell>
          <cell r="B16" t="str">
            <v>Social Inclusion</v>
          </cell>
          <cell r="C16">
            <v>109132.97100999999</v>
          </cell>
          <cell r="D16">
            <v>37497.977299999999</v>
          </cell>
          <cell r="E16">
            <v>35779.408649999998</v>
          </cell>
          <cell r="F16">
            <v>1718.5686499999999</v>
          </cell>
          <cell r="G16">
            <v>4.8032338007911714E-2</v>
          </cell>
        </row>
        <row r="17">
          <cell r="A17" t="str">
            <v>Z-PALLCARE</v>
          </cell>
          <cell r="B17" t="str">
            <v>Palliative Care</v>
          </cell>
          <cell r="C17">
            <v>53579.254650000003</v>
          </cell>
          <cell r="D17">
            <v>17091.916310000001</v>
          </cell>
          <cell r="E17">
            <v>17616.486970000002</v>
          </cell>
          <cell r="F17">
            <v>-524.57065999999998</v>
          </cell>
          <cell r="G17">
            <v>-2.9777257003244611E-2</v>
          </cell>
        </row>
        <row r="18">
          <cell r="A18" t="str">
            <v>Z-PRICADIV</v>
          </cell>
          <cell r="B18" t="str">
            <v>Primary Care Division (Note 1)</v>
          </cell>
          <cell r="C18">
            <v>502043.29411999998</v>
          </cell>
          <cell r="D18">
            <v>172200.17560000002</v>
          </cell>
          <cell r="E18">
            <v>163125.50787</v>
          </cell>
          <cell r="F18">
            <v>9074.667730000001</v>
          </cell>
          <cell r="G18">
            <v>5.5629973806621942E-2</v>
          </cell>
        </row>
        <row r="19">
          <cell r="A19">
            <v>0</v>
          </cell>
          <cell r="B19">
            <v>0</v>
          </cell>
          <cell r="C19">
            <v>0</v>
          </cell>
          <cell r="D19">
            <v>0</v>
          </cell>
          <cell r="E19">
            <v>0</v>
          </cell>
          <cell r="F19">
            <v>0</v>
          </cell>
          <cell r="G19">
            <v>0</v>
          </cell>
        </row>
        <row r="20">
          <cell r="A20" t="str">
            <v>Z-MENHEDIV</v>
          </cell>
          <cell r="B20" t="str">
            <v>Mental Health Division</v>
          </cell>
          <cell r="C20">
            <v>242584.08353999999</v>
          </cell>
          <cell r="D20">
            <v>80855.846829999995</v>
          </cell>
          <cell r="E20">
            <v>80356.756269999998</v>
          </cell>
          <cell r="F20">
            <v>499.09055999999998</v>
          </cell>
          <cell r="G20">
            <v>6.2109346266174268E-3</v>
          </cell>
        </row>
        <row r="21">
          <cell r="A21">
            <v>0</v>
          </cell>
          <cell r="B21">
            <v>0</v>
          </cell>
          <cell r="C21">
            <v>0</v>
          </cell>
          <cell r="D21">
            <v>0</v>
          </cell>
          <cell r="E21">
            <v>0</v>
          </cell>
          <cell r="F21">
            <v>0</v>
          </cell>
          <cell r="G21">
            <v>0</v>
          </cell>
        </row>
        <row r="22">
          <cell r="A22" t="str">
            <v>Z-OLDPER</v>
          </cell>
          <cell r="B22" t="str">
            <v>Older Persons</v>
          </cell>
          <cell r="C22">
            <v>549245.25642999995</v>
          </cell>
          <cell r="D22">
            <v>189487.72029</v>
          </cell>
          <cell r="E22">
            <v>182681.53891999999</v>
          </cell>
          <cell r="F22">
            <v>6806.1813700000002</v>
          </cell>
          <cell r="G22">
            <v>3.7257083612485697E-2</v>
          </cell>
        </row>
        <row r="23">
          <cell r="A23" t="str">
            <v>Z-FDEAL</v>
          </cell>
          <cell r="B23" t="str">
            <v>Nursing Home Support Scheme ("Fair Deal")</v>
          </cell>
          <cell r="C23">
            <v>1062999.898</v>
          </cell>
          <cell r="D23">
            <v>337914.76948999998</v>
          </cell>
          <cell r="E23">
            <v>346299.12599999999</v>
          </cell>
          <cell r="F23">
            <v>-8384.3565099999996</v>
          </cell>
          <cell r="G23">
            <v>-2.421131293874533E-2</v>
          </cell>
        </row>
        <row r="24">
          <cell r="A24">
            <v>0</v>
          </cell>
          <cell r="B24" t="str">
            <v>Older Persons Services Division - Total</v>
          </cell>
          <cell r="C24">
            <v>1612245.1544300001</v>
          </cell>
          <cell r="D24">
            <v>527402.48977999995</v>
          </cell>
          <cell r="E24">
            <v>528980.66492000001</v>
          </cell>
          <cell r="F24">
            <v>-1578.1751399999994</v>
          </cell>
          <cell r="G24">
            <v>-2.9834268899765429E-3</v>
          </cell>
        </row>
        <row r="25">
          <cell r="A25">
            <v>0</v>
          </cell>
          <cell r="B25">
            <v>0</v>
          </cell>
          <cell r="C25">
            <v>0</v>
          </cell>
          <cell r="D25">
            <v>0</v>
          </cell>
          <cell r="E25">
            <v>0</v>
          </cell>
          <cell r="F25">
            <v>0</v>
          </cell>
          <cell r="G25">
            <v>0</v>
          </cell>
        </row>
        <row r="26">
          <cell r="A26" t="str">
            <v>Z-DISABIL</v>
          </cell>
          <cell r="B26" t="str">
            <v>Disability Services - Total</v>
          </cell>
          <cell r="C26">
            <v>1342569.6121400001</v>
          </cell>
          <cell r="D26">
            <v>462946.19095999998</v>
          </cell>
          <cell r="E26">
            <v>446915.84544</v>
          </cell>
          <cell r="F26">
            <v>16030.345520000001</v>
          </cell>
          <cell r="G26">
            <v>3.5868823366998141E-2</v>
          </cell>
        </row>
        <row r="27">
          <cell r="A27">
            <v>0</v>
          </cell>
          <cell r="B27">
            <v>0</v>
          </cell>
          <cell r="C27">
            <v>0</v>
          </cell>
          <cell r="D27">
            <v>0</v>
          </cell>
          <cell r="E27">
            <v>0</v>
          </cell>
          <cell r="F27">
            <v>0</v>
          </cell>
          <cell r="G27">
            <v>0</v>
          </cell>
        </row>
        <row r="28">
          <cell r="A28" t="str">
            <v>Z-HLTH&amp;WELLCOMM</v>
          </cell>
          <cell r="B28" t="str">
            <v>Health &amp; Wellbeing Community - Total</v>
          </cell>
          <cell r="C28">
            <v>3115.0572400000001</v>
          </cell>
          <cell r="D28">
            <v>1157.4631400000001</v>
          </cell>
          <cell r="E28">
            <v>1002.76124</v>
          </cell>
          <cell r="F28">
            <v>154.70189999999999</v>
          </cell>
          <cell r="G28">
            <v>0.15427590719401957</v>
          </cell>
        </row>
        <row r="29">
          <cell r="A29">
            <v>0</v>
          </cell>
          <cell r="B29">
            <v>0</v>
          </cell>
          <cell r="C29">
            <v>0</v>
          </cell>
          <cell r="D29">
            <v>0</v>
          </cell>
          <cell r="E29">
            <v>0</v>
          </cell>
          <cell r="F29">
            <v>0</v>
          </cell>
          <cell r="G29">
            <v>0</v>
          </cell>
        </row>
        <row r="30">
          <cell r="A30" t="str">
            <v>Z-PCARENCC</v>
          </cell>
          <cell r="B30" t="str">
            <v>CHO HQs &amp; Community Services - Total</v>
          </cell>
          <cell r="C30">
            <v>638.851</v>
          </cell>
          <cell r="D30">
            <v>536.47658000000001</v>
          </cell>
          <cell r="E30">
            <v>213.71009000000001</v>
          </cell>
          <cell r="F30">
            <v>322.76648999999998</v>
          </cell>
          <cell r="G30">
            <v>1.5103006601138953</v>
          </cell>
        </row>
        <row r="31">
          <cell r="A31">
            <v>0</v>
          </cell>
          <cell r="B31">
            <v>0</v>
          </cell>
          <cell r="C31">
            <v>0</v>
          </cell>
          <cell r="D31">
            <v>0</v>
          </cell>
          <cell r="E31">
            <v>0</v>
          </cell>
          <cell r="F31">
            <v>0</v>
          </cell>
          <cell r="G31">
            <v>0</v>
          </cell>
        </row>
        <row r="32">
          <cell r="A32">
            <v>0</v>
          </cell>
          <cell r="B32" t="str">
            <v>Community Total (CHO &amp; Regional/National)</v>
          </cell>
          <cell r="C32">
            <v>3703196.0524699995</v>
          </cell>
          <cell r="D32">
            <v>1245098.6428899998</v>
          </cell>
          <cell r="E32">
            <v>1220595.2458299999</v>
          </cell>
          <cell r="F32">
            <v>24503.397060000003</v>
          </cell>
          <cell r="G32">
            <v>2.0074956988168333E-2</v>
          </cell>
        </row>
        <row r="33">
          <cell r="A33">
            <v>0</v>
          </cell>
          <cell r="B33">
            <v>0</v>
          </cell>
          <cell r="C33">
            <v>0</v>
          </cell>
          <cell r="D33">
            <v>0</v>
          </cell>
          <cell r="E33">
            <v>0</v>
          </cell>
          <cell r="F33">
            <v>0</v>
          </cell>
          <cell r="G33">
            <v>0</v>
          </cell>
        </row>
        <row r="34">
          <cell r="A34" t="str">
            <v>Z-CLINSTPR</v>
          </cell>
          <cell r="B34" t="str">
            <v>Clinical Strategy &amp; Programmes Division</v>
          </cell>
          <cell r="C34">
            <v>7587.3512199999996</v>
          </cell>
          <cell r="D34">
            <v>1092.61223</v>
          </cell>
          <cell r="E34">
            <v>1112.3847900000001</v>
          </cell>
          <cell r="F34">
            <v>-19.772559999999999</v>
          </cell>
          <cell r="G34">
            <v>-1.7774928404046226E-2</v>
          </cell>
        </row>
        <row r="35">
          <cell r="A35" t="str">
            <v>Z-OFFNURMI</v>
          </cell>
          <cell r="B35" t="str">
            <v>Office of Nursing &amp; Midwifery Services</v>
          </cell>
          <cell r="C35">
            <v>20301.961060000001</v>
          </cell>
          <cell r="D35">
            <v>3414.60106</v>
          </cell>
          <cell r="E35">
            <v>6648.5301600000003</v>
          </cell>
          <cell r="F35">
            <v>-3233.9290999999998</v>
          </cell>
          <cell r="G35">
            <v>-0.48641263891025194</v>
          </cell>
        </row>
        <row r="36">
          <cell r="A36" t="str">
            <v>Z-QAV</v>
          </cell>
          <cell r="B36" t="str">
            <v>Quality Assurance &amp; Verification</v>
          </cell>
          <cell r="C36">
            <v>1257.3967399999999</v>
          </cell>
          <cell r="D36">
            <v>259.59208000000001</v>
          </cell>
          <cell r="E36">
            <v>418.78834999999998</v>
          </cell>
          <cell r="F36">
            <v>-159.19627</v>
          </cell>
          <cell r="G36">
            <v>-0.38013538342219882</v>
          </cell>
        </row>
        <row r="37">
          <cell r="A37" t="str">
            <v>Z-QUALIDIV</v>
          </cell>
          <cell r="B37" t="str">
            <v>Quality Improvement Division</v>
          </cell>
          <cell r="C37">
            <v>5985.8940000000002</v>
          </cell>
          <cell r="D37">
            <v>1822.6585</v>
          </cell>
          <cell r="E37">
            <v>1995.29802</v>
          </cell>
          <cell r="F37">
            <v>-172.63952</v>
          </cell>
          <cell r="G37">
            <v>-8.6523175119474133E-2</v>
          </cell>
        </row>
        <row r="38">
          <cell r="A38" t="str">
            <v>Z-NATH&amp;SCP</v>
          </cell>
          <cell r="B38" t="str">
            <v>National Health and Social Care Profession</v>
          </cell>
          <cell r="C38">
            <v>1391.5</v>
          </cell>
          <cell r="D38">
            <v>351.59327999999999</v>
          </cell>
          <cell r="E38">
            <v>460.03100000000001</v>
          </cell>
          <cell r="F38">
            <v>-108.43772</v>
          </cell>
          <cell r="G38">
            <v>-0.23571828855011945</v>
          </cell>
        </row>
        <row r="39">
          <cell r="A39" t="str">
            <v>Z-HROTH</v>
          </cell>
          <cell r="B39" t="str">
            <v>National Doctors Training &amp; Planning</v>
          </cell>
          <cell r="C39">
            <v>24089.479080000001</v>
          </cell>
          <cell r="D39">
            <v>7399.1417600000004</v>
          </cell>
          <cell r="E39">
            <v>6249.4706900000001</v>
          </cell>
          <cell r="F39">
            <v>1149.6710700000001</v>
          </cell>
          <cell r="G39">
            <v>0.18396295094873069</v>
          </cell>
        </row>
        <row r="40">
          <cell r="A40" t="str">
            <v>Z-NCCP</v>
          </cell>
          <cell r="B40" t="str">
            <v>National Cancer Control Programme (NCCP)</v>
          </cell>
          <cell r="C40">
            <v>1597.73126</v>
          </cell>
          <cell r="D40">
            <v>403.11144999999999</v>
          </cell>
          <cell r="E40">
            <v>532.57707000000005</v>
          </cell>
          <cell r="F40">
            <v>-129.46562</v>
          </cell>
          <cell r="G40">
            <v>-0.24309274148810048</v>
          </cell>
        </row>
        <row r="41">
          <cell r="A41">
            <v>0</v>
          </cell>
          <cell r="B41" t="str">
            <v>Chief Clinical Office Total</v>
          </cell>
          <cell r="C41">
            <v>62211.31336</v>
          </cell>
          <cell r="D41">
            <v>14743.310359999999</v>
          </cell>
          <cell r="E41">
            <v>17417.08008</v>
          </cell>
          <cell r="F41">
            <v>-2673.7697199999993</v>
          </cell>
          <cell r="G41">
            <v>-0.15351423474651668</v>
          </cell>
        </row>
        <row r="42">
          <cell r="A42">
            <v>0</v>
          </cell>
          <cell r="B42">
            <v>0</v>
          </cell>
          <cell r="C42">
            <v>0</v>
          </cell>
          <cell r="D42">
            <v>0</v>
          </cell>
          <cell r="E42">
            <v>0</v>
          </cell>
          <cell r="F42">
            <v>0</v>
          </cell>
          <cell r="G42">
            <v>0</v>
          </cell>
        </row>
        <row r="43">
          <cell r="A43" t="str">
            <v>Z-NCSS</v>
          </cell>
          <cell r="B43" t="str">
            <v>National Screening Service</v>
          </cell>
          <cell r="C43">
            <v>54008.39415</v>
          </cell>
          <cell r="D43">
            <v>12334.173500000001</v>
          </cell>
          <cell r="E43">
            <v>15014.50772</v>
          </cell>
          <cell r="F43">
            <v>-2680.3342200000002</v>
          </cell>
          <cell r="G43">
            <v>-0.17851629037625219</v>
          </cell>
        </row>
        <row r="44">
          <cell r="A44" t="str">
            <v>Z-HEALTHWB</v>
          </cell>
          <cell r="B44" t="str">
            <v>Health &amp; Wellbeing Division</v>
          </cell>
          <cell r="C44">
            <v>75539.129180000004</v>
          </cell>
          <cell r="D44">
            <v>18876.1692</v>
          </cell>
          <cell r="E44">
            <v>19478.721529999999</v>
          </cell>
          <cell r="F44">
            <v>-602.55232999999998</v>
          </cell>
          <cell r="G44">
            <v>-3.0933874642233773E-2</v>
          </cell>
        </row>
        <row r="45">
          <cell r="A45">
            <v>0</v>
          </cell>
          <cell r="B45">
            <v>0</v>
          </cell>
          <cell r="C45">
            <v>0</v>
          </cell>
          <cell r="D45">
            <v>0</v>
          </cell>
          <cell r="E45">
            <v>0</v>
          </cell>
          <cell r="F45">
            <v>0</v>
          </cell>
          <cell r="G45">
            <v>0</v>
          </cell>
        </row>
        <row r="46">
          <cell r="A46" t="str">
            <v>Z-NSESERV</v>
          </cell>
          <cell r="B46" t="str">
            <v>Environmental Health</v>
          </cell>
          <cell r="C46">
            <v>9610.0323000000008</v>
          </cell>
          <cell r="D46">
            <v>3397.6951100000001</v>
          </cell>
          <cell r="E46">
            <v>3198.7975700000002</v>
          </cell>
          <cell r="F46">
            <v>198.89753999999999</v>
          </cell>
          <cell r="G46">
            <v>6.2178845534136121E-2</v>
          </cell>
        </row>
        <row r="47">
          <cell r="A47" t="str">
            <v>Z-EMERPLAN</v>
          </cell>
          <cell r="B47" t="str">
            <v>Emergency Management</v>
          </cell>
          <cell r="C47">
            <v>391.37536999999998</v>
          </cell>
          <cell r="D47">
            <v>144.67828</v>
          </cell>
          <cell r="E47">
            <v>130.16345000000001</v>
          </cell>
          <cell r="F47">
            <v>14.51483</v>
          </cell>
          <cell r="G47">
            <v>0.11151233314728519</v>
          </cell>
        </row>
        <row r="48">
          <cell r="A48" t="str">
            <v>Z-NTHSTHU</v>
          </cell>
          <cell r="B48" t="str">
            <v>North South Unit</v>
          </cell>
          <cell r="C48"/>
          <cell r="D48">
            <v>304.43405000000001</v>
          </cell>
          <cell r="E48"/>
          <cell r="F48">
            <v>304.43405000000001</v>
          </cell>
          <cell r="G48"/>
        </row>
        <row r="49">
          <cell r="A49">
            <v>0</v>
          </cell>
          <cell r="B49" t="str">
            <v>National Services Total</v>
          </cell>
          <cell r="C49">
            <v>10001.407670000001</v>
          </cell>
          <cell r="D49">
            <v>3846.80744</v>
          </cell>
          <cell r="E49">
            <v>3328.9610200000002</v>
          </cell>
          <cell r="F49">
            <v>517.84641999999997</v>
          </cell>
          <cell r="G49">
            <v>0.15555797045649994</v>
          </cell>
        </row>
        <row r="50">
          <cell r="A50">
            <v>0</v>
          </cell>
          <cell r="B50">
            <v>0</v>
          </cell>
          <cell r="C50">
            <v>0</v>
          </cell>
          <cell r="D50">
            <v>0</v>
          </cell>
          <cell r="E50">
            <v>0</v>
          </cell>
          <cell r="F50">
            <v>0</v>
          </cell>
          <cell r="G50">
            <v>0</v>
          </cell>
        </row>
        <row r="51">
          <cell r="A51" t="str">
            <v>Z-NATSER</v>
          </cell>
          <cell r="B51" t="str">
            <v>Support Services</v>
          </cell>
          <cell r="C51">
            <v>156875.04022</v>
          </cell>
          <cell r="D51">
            <v>189037.97855</v>
          </cell>
          <cell r="E51">
            <v>46811.040480000003</v>
          </cell>
          <cell r="F51">
            <v>142226.93807</v>
          </cell>
          <cell r="G51">
            <v>3.0383203750996821</v>
          </cell>
        </row>
        <row r="52">
          <cell r="A52" t="str">
            <v>Z-101VIP</v>
          </cell>
          <cell r="B52" t="str">
            <v>Value Improvement Programme</v>
          </cell>
          <cell r="C52">
            <v>0</v>
          </cell>
          <cell r="D52">
            <v>0</v>
          </cell>
          <cell r="E52">
            <v>0</v>
          </cell>
          <cell r="F52">
            <v>0</v>
          </cell>
          <cell r="G52"/>
        </row>
        <row r="53">
          <cell r="A53">
            <v>0</v>
          </cell>
          <cell r="B53">
            <v>0</v>
          </cell>
          <cell r="C53">
            <v>0</v>
          </cell>
          <cell r="D53">
            <v>0</v>
          </cell>
          <cell r="E53">
            <v>0</v>
          </cell>
          <cell r="F53">
            <v>0</v>
          </cell>
          <cell r="G53">
            <v>0</v>
          </cell>
        </row>
        <row r="54">
          <cell r="A54">
            <v>0</v>
          </cell>
          <cell r="B54" t="str">
            <v>Other Operations/Services</v>
          </cell>
          <cell r="C54">
            <v>358635.28457999998</v>
          </cell>
          <cell r="D54">
            <v>238838.43904999999</v>
          </cell>
          <cell r="E54">
            <v>102050.31083</v>
          </cell>
          <cell r="F54">
            <v>136788.12822000001</v>
          </cell>
          <cell r="G54">
            <v>1.340398937616837</v>
          </cell>
        </row>
        <row r="55">
          <cell r="A55">
            <v>0</v>
          </cell>
          <cell r="B55">
            <v>0</v>
          </cell>
          <cell r="C55">
            <v>0</v>
          </cell>
          <cell r="D55">
            <v>0</v>
          </cell>
          <cell r="E55">
            <v>0</v>
          </cell>
          <cell r="F55">
            <v>0</v>
          </cell>
          <cell r="G55">
            <v>0</v>
          </cell>
        </row>
        <row r="56">
          <cell r="A56">
            <v>19</v>
          </cell>
          <cell r="B56" t="str">
            <v>Total Operational Service Areas</v>
          </cell>
          <cell r="C56">
            <v>6075908.3643599991</v>
          </cell>
          <cell r="D56">
            <v>2333190.0449199998</v>
          </cell>
          <cell r="E56">
            <v>1986607.98493</v>
          </cell>
          <cell r="F56">
            <v>346582.05998999992</v>
          </cell>
          <cell r="G56">
            <v>0.17445921018092156</v>
          </cell>
        </row>
        <row r="57">
          <cell r="A57">
            <v>0</v>
          </cell>
          <cell r="B57">
            <v>0</v>
          </cell>
          <cell r="C57">
            <v>0</v>
          </cell>
          <cell r="D57">
            <v>0</v>
          </cell>
          <cell r="E57">
            <v>0</v>
          </cell>
          <cell r="F57">
            <v>0</v>
          </cell>
          <cell r="G57">
            <v>0</v>
          </cell>
        </row>
        <row r="58">
          <cell r="A58" t="str">
            <v>Z-STATPENS</v>
          </cell>
          <cell r="B58">
            <v>0</v>
          </cell>
          <cell r="C58">
            <v>0</v>
          </cell>
          <cell r="D58">
            <v>61.417310000000001</v>
          </cell>
          <cell r="E58">
            <v>0.95028999999999997</v>
          </cell>
          <cell r="F58">
            <v>60.467019999999998</v>
          </cell>
          <cell r="G58">
            <v>63.630070820486381</v>
          </cell>
        </row>
        <row r="59">
          <cell r="A59" t="str">
            <v>Z-SPLVPENS</v>
          </cell>
          <cell r="B59">
            <v>0</v>
          </cell>
          <cell r="C59"/>
          <cell r="D59"/>
          <cell r="E59"/>
          <cell r="F59"/>
          <cell r="G59"/>
        </row>
        <row r="60">
          <cell r="A60">
            <v>0</v>
          </cell>
          <cell r="B60" t="str">
            <v>Pensions</v>
          </cell>
          <cell r="C60">
            <v>0</v>
          </cell>
          <cell r="D60">
            <v>61.417310000000001</v>
          </cell>
          <cell r="E60">
            <v>0.95028999999999997</v>
          </cell>
          <cell r="F60">
            <v>60.467019999999998</v>
          </cell>
          <cell r="G60">
            <v>0</v>
          </cell>
        </row>
        <row r="61">
          <cell r="A61" t="str">
            <v>Z-SCA</v>
          </cell>
          <cell r="B61" t="str">
            <v>State Claims Agency</v>
          </cell>
          <cell r="C61">
            <v>400000</v>
          </cell>
          <cell r="D61">
            <v>117310.13658000001</v>
          </cell>
          <cell r="E61">
            <v>133333.33332999999</v>
          </cell>
          <cell r="F61">
            <v>-16023.196749999999</v>
          </cell>
          <cell r="G61">
            <v>-0.12017397562800435</v>
          </cell>
        </row>
        <row r="62">
          <cell r="A62" t="str">
            <v>Z-PCRS</v>
          </cell>
          <cell r="B62" t="str">
            <v>Primary Care Reimbursement Service (Note 1)</v>
          </cell>
          <cell r="C62">
            <v>2977105.8514100001</v>
          </cell>
          <cell r="D62">
            <v>1036398.1769</v>
          </cell>
          <cell r="E62">
            <v>1022295.34685</v>
          </cell>
          <cell r="F62">
            <v>14102.83004999999</v>
          </cell>
          <cell r="G62">
            <v>1.3795259944648147E-2</v>
          </cell>
        </row>
        <row r="63">
          <cell r="A63" t="str">
            <v>Z-LOCDLS</v>
          </cell>
          <cell r="B63" t="str">
            <v>Demand Led Local Schemes (Note 1)</v>
          </cell>
          <cell r="C63">
            <v>266865.43594</v>
          </cell>
          <cell r="D63">
            <v>92211.660260000004</v>
          </cell>
          <cell r="E63">
            <v>88575.873989999993</v>
          </cell>
          <cell r="F63">
            <v>3635.7862700000001</v>
          </cell>
          <cell r="G63">
            <v>4.1047139658034554E-2</v>
          </cell>
        </row>
        <row r="64">
          <cell r="A64" t="str">
            <v>Z-OSEASTR</v>
          </cell>
          <cell r="B64" t="str">
            <v>Treatment Abroad and Cross Border Healthcare</v>
          </cell>
          <cell r="C64">
            <v>56738.545160000001</v>
          </cell>
          <cell r="D64">
            <v>12774.739949999999</v>
          </cell>
          <cell r="E64">
            <v>18912.848379999999</v>
          </cell>
          <cell r="F64">
            <v>-6138.1084300000002</v>
          </cell>
          <cell r="G64">
            <v>-0.32454701199270125</v>
          </cell>
        </row>
        <row r="65">
          <cell r="A65" t="str">
            <v>Z-NSEUS</v>
          </cell>
          <cell r="B65" t="str">
            <v>EU Schemes: EHIC - E125 and E127</v>
          </cell>
          <cell r="C65">
            <v>19177.579659999999</v>
          </cell>
          <cell r="D65">
            <v>3771.0139199999999</v>
          </cell>
          <cell r="E65">
            <v>6391.32269</v>
          </cell>
          <cell r="F65">
            <v>-2620.3087700000001</v>
          </cell>
          <cell r="G65">
            <v>-0.40997910715723856</v>
          </cell>
        </row>
        <row r="66">
          <cell r="A66">
            <v>0</v>
          </cell>
          <cell r="B66">
            <v>0</v>
          </cell>
          <cell r="C66">
            <v>0</v>
          </cell>
          <cell r="D66">
            <v>0</v>
          </cell>
          <cell r="E66">
            <v>0</v>
          </cell>
          <cell r="F66">
            <v>0</v>
          </cell>
          <cell r="G66">
            <v>0</v>
          </cell>
        </row>
        <row r="67">
          <cell r="A67">
            <v>21</v>
          </cell>
          <cell r="B67" t="str">
            <v>Total Pensions &amp; Demand Led Areas</v>
          </cell>
          <cell r="C67">
            <v>3719887.4121699999</v>
          </cell>
          <cell r="D67">
            <v>1262527.1449200001</v>
          </cell>
          <cell r="E67">
            <v>1269509.6755300001</v>
          </cell>
          <cell r="F67">
            <v>-6982.5306100000089</v>
          </cell>
          <cell r="G67">
            <v>-5.5001791200093948E-3</v>
          </cell>
        </row>
        <row r="68">
          <cell r="A68">
            <v>0</v>
          </cell>
          <cell r="B68">
            <v>0</v>
          </cell>
          <cell r="C68">
            <v>0</v>
          </cell>
          <cell r="D68">
            <v>0</v>
          </cell>
          <cell r="E68">
            <v>0</v>
          </cell>
          <cell r="F68">
            <v>0</v>
          </cell>
          <cell r="G68">
            <v>0</v>
          </cell>
        </row>
        <row r="69">
          <cell r="A69" t="str">
            <v>Z-102FTC</v>
          </cell>
          <cell r="B69" t="str">
            <v>First Charge</v>
          </cell>
          <cell r="C69">
            <v>0</v>
          </cell>
          <cell r="D69">
            <v>0</v>
          </cell>
          <cell r="E69">
            <v>0</v>
          </cell>
          <cell r="F69">
            <v>0</v>
          </cell>
          <cell r="G69"/>
        </row>
        <row r="70">
          <cell r="A70" t="str">
            <v>Z-103WRP</v>
          </cell>
          <cell r="B70" t="str">
            <v>Winter Plan</v>
          </cell>
          <cell r="C70">
            <v>21</v>
          </cell>
          <cell r="D70"/>
          <cell r="E70">
            <v>0</v>
          </cell>
          <cell r="F70">
            <v>0</v>
          </cell>
          <cell r="G70"/>
        </row>
        <row r="71">
          <cell r="A71">
            <v>0</v>
          </cell>
          <cell r="B71">
            <v>0</v>
          </cell>
          <cell r="C71">
            <v>0</v>
          </cell>
          <cell r="D71">
            <v>0</v>
          </cell>
          <cell r="E71">
            <v>0</v>
          </cell>
          <cell r="F71">
            <v>0</v>
          </cell>
          <cell r="G71">
            <v>0</v>
          </cell>
        </row>
        <row r="72">
          <cell r="A72" t="str">
            <v>TotHSE</v>
          </cell>
          <cell r="B72" t="str">
            <v>Overall Total</v>
          </cell>
          <cell r="C72">
            <v>9795816.7765299994</v>
          </cell>
          <cell r="D72">
            <v>3595717.1898400001</v>
          </cell>
          <cell r="E72">
            <v>3256117.6604599999</v>
          </cell>
          <cell r="F72">
            <v>339599.52937999991</v>
          </cell>
          <cell r="G72">
            <v>0.10429584087327601</v>
          </cell>
        </row>
        <row r="73">
          <cell r="A73">
            <v>0</v>
          </cell>
          <cell r="B73">
            <v>0</v>
          </cell>
          <cell r="C73">
            <v>0</v>
          </cell>
          <cell r="D73">
            <v>0</v>
          </cell>
          <cell r="E73">
            <v>0</v>
          </cell>
          <cell r="F73">
            <v>0</v>
          </cell>
          <cell r="G73">
            <v>0</v>
          </cell>
        </row>
        <row r="74">
          <cell r="A74">
            <v>0</v>
          </cell>
          <cell r="B74" t="str">
            <v>Note 1: PCRS and Demand Led Schemes form part of the Primary Care Division but are reported under Pensions &amp; Demand Led Areas</v>
          </cell>
          <cell r="C74">
            <v>0</v>
          </cell>
          <cell r="D74">
            <v>0</v>
          </cell>
          <cell r="E74">
            <v>0</v>
          </cell>
          <cell r="F74">
            <v>0</v>
          </cell>
          <cell r="G74">
            <v>0</v>
          </cell>
        </row>
      </sheetData>
      <sheetData sheetId="31">
        <row r="6">
          <cell r="A6">
            <v>0</v>
          </cell>
          <cell r="B6" t="str">
            <v>Including Covid</v>
          </cell>
          <cell r="C6" t="str">
            <v>€000s</v>
          </cell>
          <cell r="D6" t="str">
            <v>€000s</v>
          </cell>
          <cell r="E6" t="str">
            <v>€000s</v>
          </cell>
          <cell r="F6" t="str">
            <v>€000s</v>
          </cell>
          <cell r="G6" t="str">
            <v>%</v>
          </cell>
        </row>
        <row r="7">
          <cell r="A7">
            <v>0</v>
          </cell>
          <cell r="B7">
            <v>0</v>
          </cell>
          <cell r="C7">
            <v>0</v>
          </cell>
          <cell r="D7">
            <v>0</v>
          </cell>
          <cell r="E7">
            <v>0</v>
          </cell>
          <cell r="F7">
            <v>0</v>
          </cell>
          <cell r="G7">
            <v>0</v>
          </cell>
        </row>
        <row r="8">
          <cell r="A8" t="str">
            <v>Z-ACHOSDIV</v>
          </cell>
          <cell r="B8" t="str">
            <v>Acute Hospital Care</v>
          </cell>
          <cell r="C8">
            <v>-849563.29169999994</v>
          </cell>
          <cell r="D8">
            <v>-251487.75511</v>
          </cell>
          <cell r="E8">
            <v>-282836.76147000003</v>
          </cell>
          <cell r="F8">
            <v>31349.006359999999</v>
          </cell>
          <cell r="G8">
            <v>-0.1108378069281674</v>
          </cell>
        </row>
        <row r="9">
          <cell r="A9" t="str">
            <v>Z-NHOPHEC</v>
          </cell>
          <cell r="B9" t="str">
            <v>National Ambulance Service</v>
          </cell>
          <cell r="C9">
            <v>-147.86799999999999</v>
          </cell>
          <cell r="D9">
            <v>-215.42791</v>
          </cell>
          <cell r="E9">
            <v>-49.274070000000002</v>
          </cell>
          <cell r="F9">
            <v>-166.15384</v>
          </cell>
          <cell r="G9">
            <v>3.372034013021453</v>
          </cell>
        </row>
        <row r="10">
          <cell r="A10">
            <v>0</v>
          </cell>
          <cell r="B10">
            <v>0</v>
          </cell>
          <cell r="C10">
            <v>0</v>
          </cell>
          <cell r="D10">
            <v>0</v>
          </cell>
          <cell r="E10">
            <v>0</v>
          </cell>
          <cell r="F10">
            <v>0</v>
          </cell>
          <cell r="G10">
            <v>0</v>
          </cell>
        </row>
        <row r="11">
          <cell r="A11">
            <v>0</v>
          </cell>
          <cell r="B11" t="str">
            <v>Acute Operations</v>
          </cell>
          <cell r="C11">
            <v>-849711.15969999996</v>
          </cell>
          <cell r="D11">
            <v>-251703.18302</v>
          </cell>
          <cell r="E11">
            <v>-282886.03554000001</v>
          </cell>
          <cell r="F11">
            <v>31182.85252</v>
          </cell>
          <cell r="G11">
            <v>-0.11023114824482297</v>
          </cell>
        </row>
        <row r="12">
          <cell r="A12">
            <v>0</v>
          </cell>
          <cell r="B12">
            <v>0</v>
          </cell>
          <cell r="C12">
            <v>0</v>
          </cell>
          <cell r="D12">
            <v>0</v>
          </cell>
          <cell r="E12">
            <v>0</v>
          </cell>
          <cell r="F12">
            <v>0</v>
          </cell>
          <cell r="G12">
            <v>0</v>
          </cell>
        </row>
        <row r="13">
          <cell r="A13" t="str">
            <v>Z-PRIVHOSPCOVID</v>
          </cell>
          <cell r="B13" t="str">
            <v>Private Hospitals</v>
          </cell>
          <cell r="C13"/>
          <cell r="D13"/>
          <cell r="E13"/>
          <cell r="F13"/>
          <cell r="G13"/>
        </row>
        <row r="14">
          <cell r="A14">
            <v>0</v>
          </cell>
          <cell r="B14">
            <v>0</v>
          </cell>
          <cell r="C14">
            <v>0</v>
          </cell>
          <cell r="D14">
            <v>0</v>
          </cell>
          <cell r="E14">
            <v>0</v>
          </cell>
          <cell r="F14">
            <v>0</v>
          </cell>
          <cell r="G14">
            <v>0</v>
          </cell>
        </row>
        <row r="15">
          <cell r="A15" t="str">
            <v>Z-PRIMCARE</v>
          </cell>
          <cell r="B15" t="str">
            <v>Primary Care</v>
          </cell>
          <cell r="C15">
            <v>-25717.564450000002</v>
          </cell>
          <cell r="D15">
            <v>-8588.1062099999999</v>
          </cell>
          <cell r="E15">
            <v>-8791.5968599999997</v>
          </cell>
          <cell r="F15">
            <v>203.49064999999999</v>
          </cell>
          <cell r="G15">
            <v>-2.3146039705919819E-2</v>
          </cell>
        </row>
        <row r="16">
          <cell r="A16" t="str">
            <v>Z-SOCINCLU</v>
          </cell>
          <cell r="B16" t="str">
            <v>Social Inclusion</v>
          </cell>
          <cell r="C16">
            <v>-3753.6655900000001</v>
          </cell>
          <cell r="D16">
            <v>-1700.95182</v>
          </cell>
          <cell r="E16">
            <v>-797.25402999999994</v>
          </cell>
          <cell r="F16">
            <v>-903.69779000000005</v>
          </cell>
          <cell r="G16">
            <v>1.1335129782912481</v>
          </cell>
        </row>
        <row r="17">
          <cell r="A17" t="str">
            <v>Z-PALLCARE</v>
          </cell>
          <cell r="B17" t="str">
            <v>Palliative Care</v>
          </cell>
          <cell r="C17">
            <v>-7612.2839800000002</v>
          </cell>
          <cell r="D17">
            <v>-2303.98578</v>
          </cell>
          <cell r="E17">
            <v>-2676.2442000000001</v>
          </cell>
          <cell r="F17">
            <v>372.25842</v>
          </cell>
          <cell r="G17">
            <v>-0.13909732901055891</v>
          </cell>
        </row>
        <row r="18">
          <cell r="A18" t="str">
            <v>Z-PRICADIV</v>
          </cell>
          <cell r="B18" t="str">
            <v>Primary Care Division (Note 1)</v>
          </cell>
          <cell r="C18">
            <v>-37083.514020000002</v>
          </cell>
          <cell r="D18">
            <v>-12593.043809999999</v>
          </cell>
          <cell r="E18">
            <v>-12265.095089999999</v>
          </cell>
          <cell r="F18">
            <v>-327.94872000000009</v>
          </cell>
          <cell r="G18">
            <v>2.6738375658202918E-2</v>
          </cell>
        </row>
        <row r="19">
          <cell r="A19">
            <v>0</v>
          </cell>
          <cell r="B19">
            <v>0</v>
          </cell>
          <cell r="C19">
            <v>0</v>
          </cell>
          <cell r="D19">
            <v>0</v>
          </cell>
          <cell r="E19">
            <v>0</v>
          </cell>
          <cell r="F19">
            <v>0</v>
          </cell>
          <cell r="G19">
            <v>0</v>
          </cell>
        </row>
        <row r="20">
          <cell r="A20" t="str">
            <v>Z-MENHEDIV</v>
          </cell>
          <cell r="B20" t="str">
            <v>Mental Health Division</v>
          </cell>
          <cell r="C20">
            <v>-19877.494289999999</v>
          </cell>
          <cell r="D20">
            <v>-6452.5644300000004</v>
          </cell>
          <cell r="E20">
            <v>-6736.99532</v>
          </cell>
          <cell r="F20">
            <v>284.43088999999998</v>
          </cell>
          <cell r="G20">
            <v>-4.2219250049887219E-2</v>
          </cell>
        </row>
        <row r="21">
          <cell r="A21">
            <v>0</v>
          </cell>
          <cell r="B21">
            <v>0</v>
          </cell>
          <cell r="C21">
            <v>0</v>
          </cell>
          <cell r="D21">
            <v>0</v>
          </cell>
          <cell r="E21">
            <v>0</v>
          </cell>
          <cell r="F21">
            <v>0</v>
          </cell>
          <cell r="G21">
            <v>0</v>
          </cell>
        </row>
        <row r="22">
          <cell r="A22" t="str">
            <v>Z-OLDPER</v>
          </cell>
          <cell r="B22" t="str">
            <v>Older Persons</v>
          </cell>
          <cell r="C22">
            <v>-409974.54355</v>
          </cell>
          <cell r="D22">
            <v>-134406.90096999999</v>
          </cell>
          <cell r="E22">
            <v>-135167.76537000001</v>
          </cell>
          <cell r="F22">
            <v>760.86440000000005</v>
          </cell>
          <cell r="G22">
            <v>-5.6290373515997414E-3</v>
          </cell>
        </row>
        <row r="23">
          <cell r="A23" t="str">
            <v>Z-FDEAL</v>
          </cell>
          <cell r="B23" t="str">
            <v>Nursing Home Support Scheme ("Fair Deal")</v>
          </cell>
          <cell r="C23"/>
          <cell r="D23">
            <v>-3300.0625399999999</v>
          </cell>
          <cell r="E23"/>
          <cell r="F23">
            <v>-3300.0625399999999</v>
          </cell>
          <cell r="G23"/>
        </row>
        <row r="24">
          <cell r="A24">
            <v>0</v>
          </cell>
          <cell r="B24" t="str">
            <v>Older Persons Services Division - Total</v>
          </cell>
          <cell r="C24">
            <v>-409974.54355</v>
          </cell>
          <cell r="D24">
            <v>-137706.96351</v>
          </cell>
          <cell r="E24">
            <v>-135167.76537000001</v>
          </cell>
          <cell r="F24">
            <v>-2539.19814</v>
          </cell>
          <cell r="G24">
            <v>1.8785530211654782E-2</v>
          </cell>
        </row>
        <row r="25">
          <cell r="A25">
            <v>0</v>
          </cell>
          <cell r="B25">
            <v>0</v>
          </cell>
          <cell r="C25">
            <v>0</v>
          </cell>
          <cell r="D25">
            <v>0</v>
          </cell>
          <cell r="E25">
            <v>0</v>
          </cell>
          <cell r="F25">
            <v>0</v>
          </cell>
          <cell r="G25">
            <v>0</v>
          </cell>
        </row>
        <row r="26">
          <cell r="A26" t="str">
            <v>Z-DISABIL</v>
          </cell>
          <cell r="B26" t="str">
            <v>Disability Services - Total</v>
          </cell>
          <cell r="C26">
            <v>-56167.027699999999</v>
          </cell>
          <cell r="D26">
            <v>-16631.58857</v>
          </cell>
          <cell r="E26">
            <v>-18750.26757</v>
          </cell>
          <cell r="F26">
            <v>2118.6790000000001</v>
          </cell>
          <cell r="G26">
            <v>-0.11299460085518129</v>
          </cell>
        </row>
        <row r="27">
          <cell r="A27">
            <v>0</v>
          </cell>
          <cell r="B27">
            <v>0</v>
          </cell>
          <cell r="C27">
            <v>0</v>
          </cell>
          <cell r="D27">
            <v>0</v>
          </cell>
          <cell r="E27">
            <v>0</v>
          </cell>
          <cell r="F27">
            <v>0</v>
          </cell>
          <cell r="G27">
            <v>0</v>
          </cell>
        </row>
        <row r="28">
          <cell r="A28" t="str">
            <v>Z-HLTH&amp;WELLCOMM</v>
          </cell>
          <cell r="B28" t="str">
            <v>Health &amp; Wellbeing Community - Total</v>
          </cell>
          <cell r="C28"/>
          <cell r="D28">
            <v>-37.130029999999998</v>
          </cell>
          <cell r="E28"/>
          <cell r="F28">
            <v>-37.130029999999998</v>
          </cell>
          <cell r="G28"/>
        </row>
        <row r="29">
          <cell r="A29">
            <v>0</v>
          </cell>
          <cell r="B29">
            <v>0</v>
          </cell>
          <cell r="C29">
            <v>0</v>
          </cell>
          <cell r="D29">
            <v>0</v>
          </cell>
          <cell r="E29">
            <v>0</v>
          </cell>
          <cell r="F29">
            <v>0</v>
          </cell>
          <cell r="G29">
            <v>0</v>
          </cell>
        </row>
        <row r="30">
          <cell r="A30" t="str">
            <v>Z-PCARENCC</v>
          </cell>
          <cell r="B30" t="str">
            <v>CHO HQs &amp; Community Services - Total</v>
          </cell>
          <cell r="C30">
            <v>-3.6949999999999998</v>
          </cell>
          <cell r="D30">
            <v>-98.482929999999996</v>
          </cell>
          <cell r="E30">
            <v>-1.2309600000000001</v>
          </cell>
          <cell r="F30">
            <v>-97.25197</v>
          </cell>
          <cell r="G30">
            <v>79.004979853122762</v>
          </cell>
        </row>
        <row r="31">
          <cell r="A31">
            <v>0</v>
          </cell>
          <cell r="B31">
            <v>0</v>
          </cell>
          <cell r="C31">
            <v>0</v>
          </cell>
          <cell r="D31">
            <v>0</v>
          </cell>
          <cell r="E31">
            <v>0</v>
          </cell>
          <cell r="F31">
            <v>0</v>
          </cell>
          <cell r="G31">
            <v>0</v>
          </cell>
        </row>
        <row r="32">
          <cell r="A32">
            <v>0</v>
          </cell>
          <cell r="B32" t="str">
            <v>Community Total (CHO &amp; Regional/National)</v>
          </cell>
          <cell r="C32">
            <v>-523106.27455999999</v>
          </cell>
          <cell r="D32">
            <v>-173519.77327999999</v>
          </cell>
          <cell r="E32">
            <v>-172921.35431</v>
          </cell>
          <cell r="F32">
            <v>-598.41897000000017</v>
          </cell>
          <cell r="G32">
            <v>3.4606423965845251E-3</v>
          </cell>
        </row>
        <row r="33">
          <cell r="A33">
            <v>0</v>
          </cell>
          <cell r="B33">
            <v>0</v>
          </cell>
          <cell r="C33">
            <v>0</v>
          </cell>
          <cell r="D33">
            <v>0</v>
          </cell>
          <cell r="E33">
            <v>0</v>
          </cell>
          <cell r="F33">
            <v>0</v>
          </cell>
          <cell r="G33">
            <v>0</v>
          </cell>
        </row>
        <row r="34">
          <cell r="A34" t="str">
            <v>Z-CLINSTPR</v>
          </cell>
          <cell r="B34" t="str">
            <v>Clinical Strategy &amp; Programmes Division</v>
          </cell>
          <cell r="C34"/>
          <cell r="D34">
            <v>-10.850899999999999</v>
          </cell>
          <cell r="E34"/>
          <cell r="F34">
            <v>-10.850899999999999</v>
          </cell>
          <cell r="G34"/>
        </row>
        <row r="35">
          <cell r="A35" t="str">
            <v>Z-OFFNURMI</v>
          </cell>
          <cell r="B35" t="str">
            <v>Office of Nursing &amp; Midwifery Services</v>
          </cell>
          <cell r="C35">
            <v>-135.60599999999999</v>
          </cell>
          <cell r="D35">
            <v>-124.97494</v>
          </cell>
          <cell r="E35">
            <v>-45.199019999999997</v>
          </cell>
          <cell r="F35">
            <v>-79.775919999999999</v>
          </cell>
          <cell r="G35">
            <v>1.7649922498319655</v>
          </cell>
        </row>
        <row r="36">
          <cell r="A36" t="str">
            <v>Z-QAV</v>
          </cell>
          <cell r="B36" t="str">
            <v>Quality Assurance &amp; Verification</v>
          </cell>
          <cell r="C36"/>
          <cell r="D36"/>
          <cell r="E36"/>
          <cell r="F36"/>
          <cell r="G36"/>
        </row>
        <row r="37">
          <cell r="A37" t="str">
            <v>Z-QUALIDIV</v>
          </cell>
          <cell r="B37" t="str">
            <v>Quality Improvement Division</v>
          </cell>
          <cell r="C37">
            <v>-146.54300000000001</v>
          </cell>
          <cell r="D37">
            <v>-69.94341</v>
          </cell>
          <cell r="E37">
            <v>-48.847670000000001</v>
          </cell>
          <cell r="F37">
            <v>-21.095739999999999</v>
          </cell>
          <cell r="G37">
            <v>0.43186788643143059</v>
          </cell>
        </row>
        <row r="38">
          <cell r="A38" t="str">
            <v>Z-NATH&amp;SCP</v>
          </cell>
          <cell r="B38" t="str">
            <v>National Health and Social Care Profession</v>
          </cell>
          <cell r="C38"/>
          <cell r="D38"/>
          <cell r="E38"/>
          <cell r="F38"/>
          <cell r="G38"/>
        </row>
        <row r="39">
          <cell r="A39" t="str">
            <v>Z-HROTH</v>
          </cell>
          <cell r="B39" t="str">
            <v>National Doctors Training &amp; Planning</v>
          </cell>
          <cell r="C39"/>
          <cell r="D39">
            <v>-11.16958</v>
          </cell>
          <cell r="E39"/>
          <cell r="F39">
            <v>-11.16958</v>
          </cell>
          <cell r="G39"/>
        </row>
        <row r="40">
          <cell r="A40" t="str">
            <v>Z-NCCP</v>
          </cell>
          <cell r="B40" t="str">
            <v>National Cancer Control Programme (NCCP)</v>
          </cell>
          <cell r="C40">
            <v>-105.6</v>
          </cell>
          <cell r="D40">
            <v>-39.538870000000003</v>
          </cell>
          <cell r="E40">
            <v>-35.200000000000003</v>
          </cell>
          <cell r="F40">
            <v>-4.33887</v>
          </cell>
          <cell r="G40">
            <v>0.12326335227272726</v>
          </cell>
        </row>
        <row r="41">
          <cell r="A41">
            <v>0</v>
          </cell>
          <cell r="B41" t="str">
            <v>Chief Clinical Office Total</v>
          </cell>
          <cell r="C41">
            <v>-387.74900000000002</v>
          </cell>
          <cell r="D41">
            <v>-256.47770000000003</v>
          </cell>
          <cell r="E41">
            <v>-129.24669</v>
          </cell>
          <cell r="F41">
            <v>-127.23100999999998</v>
          </cell>
          <cell r="G41">
            <v>0.9844043975130039</v>
          </cell>
        </row>
        <row r="42">
          <cell r="A42">
            <v>0</v>
          </cell>
          <cell r="B42">
            <v>0</v>
          </cell>
          <cell r="C42">
            <v>0</v>
          </cell>
          <cell r="D42">
            <v>0</v>
          </cell>
          <cell r="E42">
            <v>0</v>
          </cell>
          <cell r="F42">
            <v>0</v>
          </cell>
          <cell r="G42">
            <v>0</v>
          </cell>
        </row>
        <row r="43">
          <cell r="A43" t="str">
            <v>Z-NCSS</v>
          </cell>
          <cell r="B43" t="str">
            <v>National Screening Service</v>
          </cell>
          <cell r="C43">
            <v>-627.11873000000003</v>
          </cell>
          <cell r="D43">
            <v>-227.25259</v>
          </cell>
          <cell r="E43">
            <v>-209.86967999999999</v>
          </cell>
          <cell r="F43">
            <v>-17.382909999999999</v>
          </cell>
          <cell r="G43">
            <v>8.2827162075055333E-2</v>
          </cell>
        </row>
        <row r="44">
          <cell r="A44" t="str">
            <v>Z-HEALTHWB</v>
          </cell>
          <cell r="B44" t="str">
            <v xml:space="preserve">Health &amp; Wellbeing Division </v>
          </cell>
          <cell r="C44">
            <v>-1164.51</v>
          </cell>
          <cell r="D44">
            <v>-560.42376000000002</v>
          </cell>
          <cell r="E44">
            <v>-387.07686000000001</v>
          </cell>
          <cell r="F44">
            <v>-173.34690000000001</v>
          </cell>
          <cell r="G44">
            <v>0.44783586391601915</v>
          </cell>
        </row>
        <row r="45">
          <cell r="A45">
            <v>0</v>
          </cell>
          <cell r="B45">
            <v>0</v>
          </cell>
          <cell r="C45">
            <v>0</v>
          </cell>
          <cell r="D45">
            <v>0</v>
          </cell>
          <cell r="E45">
            <v>0</v>
          </cell>
          <cell r="F45">
            <v>0</v>
          </cell>
          <cell r="G45">
            <v>0</v>
          </cell>
        </row>
        <row r="46">
          <cell r="A46" t="str">
            <v>Z-NSESERV</v>
          </cell>
          <cell r="B46" t="str">
            <v>Environmental Health</v>
          </cell>
          <cell r="C46">
            <v>-3667.5763099999999</v>
          </cell>
          <cell r="D46">
            <v>-845.89844000000005</v>
          </cell>
          <cell r="E46">
            <v>-1215.0922599999999</v>
          </cell>
          <cell r="F46">
            <v>369.19382000000002</v>
          </cell>
          <cell r="G46">
            <v>-0.30384015449164331</v>
          </cell>
        </row>
        <row r="47">
          <cell r="A47" t="str">
            <v>Z-EMERPLAN</v>
          </cell>
          <cell r="B47" t="str">
            <v>Emergency Management</v>
          </cell>
          <cell r="C47">
            <v>-300.24</v>
          </cell>
          <cell r="D47">
            <v>-31.229320000000001</v>
          </cell>
          <cell r="E47">
            <v>-100.08334000000001</v>
          </cell>
          <cell r="F47">
            <v>68.854020000000006</v>
          </cell>
          <cell r="G47">
            <v>-0.68796684842851963</v>
          </cell>
        </row>
        <row r="48">
          <cell r="A48" t="str">
            <v>Z-NTHSTHU</v>
          </cell>
          <cell r="B48" t="str">
            <v>North South Unit</v>
          </cell>
          <cell r="C48"/>
          <cell r="D48">
            <v>-517.49609999999996</v>
          </cell>
          <cell r="E48"/>
          <cell r="F48">
            <v>-517.49609999999996</v>
          </cell>
          <cell r="G48"/>
        </row>
        <row r="49">
          <cell r="A49">
            <v>0</v>
          </cell>
          <cell r="B49" t="str">
            <v>National Services Total</v>
          </cell>
          <cell r="C49">
            <v>-3967.8163100000002</v>
          </cell>
          <cell r="D49">
            <v>-1394.6238600000001</v>
          </cell>
          <cell r="E49">
            <v>-1315.1755999999998</v>
          </cell>
          <cell r="F49">
            <v>-79.448259999999948</v>
          </cell>
          <cell r="G49">
            <v>6.0408860991642457E-2</v>
          </cell>
        </row>
        <row r="50">
          <cell r="A50">
            <v>0</v>
          </cell>
          <cell r="B50">
            <v>0</v>
          </cell>
          <cell r="C50">
            <v>0</v>
          </cell>
          <cell r="D50">
            <v>0</v>
          </cell>
          <cell r="E50">
            <v>0</v>
          </cell>
          <cell r="F50">
            <v>0</v>
          </cell>
          <cell r="G50">
            <v>0</v>
          </cell>
        </row>
        <row r="51">
          <cell r="A51" t="str">
            <v>Z-NATSER</v>
          </cell>
          <cell r="B51" t="str">
            <v>Support Services</v>
          </cell>
          <cell r="C51">
            <v>-2067.3490999999999</v>
          </cell>
          <cell r="D51">
            <v>-1809.7836500000001</v>
          </cell>
          <cell r="E51">
            <v>-687.63430000000005</v>
          </cell>
          <cell r="F51">
            <v>-1122.1493499999999</v>
          </cell>
          <cell r="G51">
            <v>1.6318984524186764</v>
          </cell>
        </row>
        <row r="52">
          <cell r="A52" t="str">
            <v>Z-101VIP</v>
          </cell>
          <cell r="B52" t="str">
            <v>Value Improvement Programme</v>
          </cell>
          <cell r="C52">
            <v>0</v>
          </cell>
          <cell r="D52">
            <v>0</v>
          </cell>
          <cell r="E52">
            <v>0</v>
          </cell>
          <cell r="F52">
            <v>0</v>
          </cell>
          <cell r="G52"/>
        </row>
        <row r="53">
          <cell r="A53">
            <v>0</v>
          </cell>
          <cell r="B53">
            <v>0</v>
          </cell>
          <cell r="C53">
            <v>0</v>
          </cell>
          <cell r="D53">
            <v>0</v>
          </cell>
          <cell r="E53">
            <v>0</v>
          </cell>
          <cell r="F53">
            <v>0</v>
          </cell>
          <cell r="G53">
            <v>0</v>
          </cell>
        </row>
        <row r="54">
          <cell r="A54">
            <v>0</v>
          </cell>
          <cell r="B54" t="str">
            <v>Other Operations/Services</v>
          </cell>
          <cell r="C54">
            <v>-8214.5431399999998</v>
          </cell>
          <cell r="D54">
            <v>-4248.5615600000001</v>
          </cell>
          <cell r="E54">
            <v>-2729.0031300000001</v>
          </cell>
          <cell r="F54">
            <v>-1519.5584299999998</v>
          </cell>
          <cell r="G54">
            <v>0.55681813380697731</v>
          </cell>
        </row>
        <row r="55">
          <cell r="A55">
            <v>0</v>
          </cell>
          <cell r="B55">
            <v>0</v>
          </cell>
          <cell r="C55">
            <v>0</v>
          </cell>
          <cell r="D55">
            <v>0</v>
          </cell>
          <cell r="E55">
            <v>0</v>
          </cell>
          <cell r="F55">
            <v>0</v>
          </cell>
          <cell r="G55">
            <v>0</v>
          </cell>
        </row>
        <row r="56">
          <cell r="A56">
            <v>19</v>
          </cell>
          <cell r="B56" t="str">
            <v>Total Operational Service Areas</v>
          </cell>
          <cell r="C56">
            <v>-1381031.9774</v>
          </cell>
          <cell r="D56">
            <v>-429471.51786000002</v>
          </cell>
          <cell r="E56">
            <v>-458536.39298</v>
          </cell>
          <cell r="F56">
            <v>29064.875120000001</v>
          </cell>
          <cell r="G56">
            <v>-6.3386190420152158E-2</v>
          </cell>
        </row>
        <row r="57">
          <cell r="A57">
            <v>0</v>
          </cell>
          <cell r="B57">
            <v>0</v>
          </cell>
          <cell r="C57">
            <v>0</v>
          </cell>
          <cell r="D57">
            <v>0</v>
          </cell>
          <cell r="E57">
            <v>0</v>
          </cell>
          <cell r="F57">
            <v>0</v>
          </cell>
          <cell r="G57">
            <v>0</v>
          </cell>
        </row>
        <row r="58">
          <cell r="A58" t="str">
            <v>Z-STATPENS</v>
          </cell>
          <cell r="B58">
            <v>0</v>
          </cell>
          <cell r="C58">
            <v>-191313.68807999999</v>
          </cell>
          <cell r="D58">
            <v>-79760.119149999999</v>
          </cell>
          <cell r="E58">
            <v>-63663.095110000002</v>
          </cell>
          <cell r="F58">
            <v>-16097.02404</v>
          </cell>
          <cell r="G58">
            <v>0.25284702247333135</v>
          </cell>
        </row>
        <row r="59">
          <cell r="A59" t="str">
            <v>Z-SPLVPENS</v>
          </cell>
          <cell r="B59">
            <v>0</v>
          </cell>
          <cell r="C59">
            <v>-212729.52596999999</v>
          </cell>
          <cell r="D59">
            <v>-68209.532760000002</v>
          </cell>
          <cell r="E59">
            <v>-70570.324479999996</v>
          </cell>
          <cell r="F59">
            <v>2360.7917200000002</v>
          </cell>
          <cell r="G59">
            <v>-3.3453037624462972E-2</v>
          </cell>
        </row>
        <row r="60">
          <cell r="A60">
            <v>0</v>
          </cell>
          <cell r="B60" t="str">
            <v>Pensions</v>
          </cell>
          <cell r="C60">
            <v>-404043.21404999995</v>
          </cell>
          <cell r="D60">
            <v>-147969.65191000002</v>
          </cell>
          <cell r="E60">
            <v>-134233.41959</v>
          </cell>
          <cell r="F60">
            <v>-13736.23232000001</v>
          </cell>
          <cell r="G60">
            <v>0.10233094233876851</v>
          </cell>
        </row>
        <row r="61">
          <cell r="A61" t="str">
            <v>Z-SCA</v>
          </cell>
          <cell r="B61" t="str">
            <v>State Claims Agency</v>
          </cell>
          <cell r="C61"/>
          <cell r="D61"/>
          <cell r="E61"/>
          <cell r="F61"/>
          <cell r="G61"/>
        </row>
        <row r="62">
          <cell r="A62" t="str">
            <v>Z-PCRS</v>
          </cell>
          <cell r="B62" t="str">
            <v>Primary Care Reimbursement Service (Note 1)</v>
          </cell>
          <cell r="C62">
            <v>-69803.762969999996</v>
          </cell>
          <cell r="D62">
            <v>-27558.424879999999</v>
          </cell>
          <cell r="E62">
            <v>-27688.625100000001</v>
          </cell>
          <cell r="F62">
            <v>130.20022</v>
          </cell>
          <cell r="G62">
            <v>-4.7022999347121792E-3</v>
          </cell>
        </row>
        <row r="63">
          <cell r="A63" t="str">
            <v>Z-LOCDLS</v>
          </cell>
          <cell r="B63" t="str">
            <v>Demand Led Local Schemes (Note 1)</v>
          </cell>
          <cell r="C63">
            <v>-2.355</v>
          </cell>
          <cell r="D63">
            <v>-100.89543999999999</v>
          </cell>
          <cell r="E63">
            <v>-0.77858000000000005</v>
          </cell>
          <cell r="F63">
            <v>-100.11686</v>
          </cell>
          <cell r="G63">
            <v>0</v>
          </cell>
        </row>
        <row r="64">
          <cell r="A64" t="str">
            <v>Z-OSEASTR</v>
          </cell>
          <cell r="B64" t="str">
            <v>Treatment Abroad and Cross Border Healthcare</v>
          </cell>
          <cell r="C64"/>
          <cell r="D64">
            <v>-10.15931</v>
          </cell>
          <cell r="E64"/>
          <cell r="F64">
            <v>-10.15931</v>
          </cell>
          <cell r="G64"/>
        </row>
        <row r="65">
          <cell r="A65" t="str">
            <v>Z-NSEUS</v>
          </cell>
          <cell r="B65" t="str">
            <v>EU Schemes: EHIC - E125 and E127</v>
          </cell>
          <cell r="C65">
            <v>-3500.703</v>
          </cell>
          <cell r="D65">
            <v>-2391.8182200000001</v>
          </cell>
          <cell r="E65">
            <v>-1166.8990899999999</v>
          </cell>
          <cell r="F65">
            <v>-1224.91913</v>
          </cell>
          <cell r="G65">
            <v>1.0497215573284919</v>
          </cell>
        </row>
        <row r="66">
          <cell r="A66">
            <v>0</v>
          </cell>
          <cell r="B66">
            <v>0</v>
          </cell>
          <cell r="C66">
            <v>0</v>
          </cell>
          <cell r="D66">
            <v>0</v>
          </cell>
          <cell r="E66">
            <v>0</v>
          </cell>
          <cell r="F66">
            <v>0</v>
          </cell>
          <cell r="G66">
            <v>0</v>
          </cell>
        </row>
        <row r="67">
          <cell r="A67">
            <v>21</v>
          </cell>
          <cell r="B67" t="str">
            <v>Total Pensions &amp; Demand Led Areas</v>
          </cell>
          <cell r="C67">
            <v>-477350.03501999995</v>
          </cell>
          <cell r="D67">
            <v>-178030.94975999999</v>
          </cell>
          <cell r="E67">
            <v>-163089.72235999999</v>
          </cell>
          <cell r="F67">
            <v>-14941.227400000011</v>
          </cell>
          <cell r="G67">
            <v>9.1613543660459096E-2</v>
          </cell>
        </row>
        <row r="68">
          <cell r="A68">
            <v>0</v>
          </cell>
          <cell r="B68">
            <v>0</v>
          </cell>
          <cell r="C68">
            <v>0</v>
          </cell>
          <cell r="D68">
            <v>0</v>
          </cell>
          <cell r="E68">
            <v>0</v>
          </cell>
          <cell r="F68">
            <v>0</v>
          </cell>
          <cell r="G68">
            <v>0</v>
          </cell>
        </row>
        <row r="69">
          <cell r="A69" t="str">
            <v>Z-102FTC</v>
          </cell>
          <cell r="B69" t="str">
            <v>First Charge</v>
          </cell>
          <cell r="C69">
            <v>0</v>
          </cell>
          <cell r="D69">
            <v>0</v>
          </cell>
          <cell r="E69">
            <v>0</v>
          </cell>
          <cell r="F69">
            <v>0</v>
          </cell>
          <cell r="G69"/>
        </row>
        <row r="70">
          <cell r="A70" t="str">
            <v>Z-103WRP</v>
          </cell>
          <cell r="B70" t="str">
            <v>Winter Plan</v>
          </cell>
          <cell r="C70"/>
          <cell r="D70"/>
          <cell r="E70"/>
          <cell r="F70"/>
          <cell r="G70"/>
        </row>
        <row r="71">
          <cell r="A71">
            <v>0</v>
          </cell>
          <cell r="B71">
            <v>0</v>
          </cell>
          <cell r="C71">
            <v>0</v>
          </cell>
          <cell r="D71">
            <v>0</v>
          </cell>
          <cell r="E71">
            <v>0</v>
          </cell>
          <cell r="F71">
            <v>0</v>
          </cell>
          <cell r="G71">
            <v>0</v>
          </cell>
        </row>
        <row r="72">
          <cell r="A72" t="str">
            <v>TotHSE</v>
          </cell>
          <cell r="B72" t="str">
            <v>Overall Total</v>
          </cell>
          <cell r="C72">
            <v>-1858382.01242</v>
          </cell>
          <cell r="D72">
            <v>-607502.46762000001</v>
          </cell>
          <cell r="E72">
            <v>-621626.11534000002</v>
          </cell>
          <cell r="F72">
            <v>14123.64771999999</v>
          </cell>
          <cell r="G72">
            <v>-2.2720486433030606E-2</v>
          </cell>
        </row>
        <row r="73">
          <cell r="A73">
            <v>0</v>
          </cell>
          <cell r="B73">
            <v>0</v>
          </cell>
          <cell r="C73">
            <v>0</v>
          </cell>
          <cell r="D73">
            <v>0</v>
          </cell>
          <cell r="E73">
            <v>0</v>
          </cell>
          <cell r="F73">
            <v>0</v>
          </cell>
          <cell r="G73">
            <v>0</v>
          </cell>
        </row>
        <row r="74">
          <cell r="A74">
            <v>0</v>
          </cell>
          <cell r="B74" t="str">
            <v>Note 1: PCRS and Demand Led Schemes form part of the Primary Care Division but are reported under Pensions &amp; Demand Led Areas</v>
          </cell>
          <cell r="C74">
            <v>0</v>
          </cell>
          <cell r="D74">
            <v>0</v>
          </cell>
          <cell r="E74">
            <v>0</v>
          </cell>
          <cell r="F74">
            <v>0</v>
          </cell>
          <cell r="G74">
            <v>0</v>
          </cell>
        </row>
      </sheetData>
      <sheetData sheetId="32"/>
      <sheetData sheetId="33"/>
      <sheetData sheetId="34"/>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FO Summary"/>
      <sheetName val="Overview - Word symb Div"/>
      <sheetName val="pj summ"/>
      <sheetName val="Est 2019  Symbolic  div"/>
      <sheetName val="NON AGENCY"/>
      <sheetName val="agency"/>
      <sheetName val="Word Doc Appendix 1 - Div Summ"/>
      <sheetName val="Overview Split- Word Doc"/>
      <sheetName val="NSP Format"/>
      <sheetName val="Tracking Change v DOH Bid"/>
      <sheetName val="Estimates 2019"/>
      <sheetName val="Pension PCP Db"/>
      <sheetName val="Overview Table - Word Document"/>
      <sheetName val="Input from Master"/>
      <sheetName val="Overview Table - Word Doc symbo"/>
      <sheetName val="Estimates 2019 Sybmolic"/>
      <sheetName val="Input from Master symbolic"/>
      <sheetName val="Overview Word symb Agency spl"/>
      <sheetName val="Overview - Word symb Agency onl"/>
      <sheetName val="Est 2019 Agency Symbolic "/>
      <sheetName val="Input Master symbolic Agency"/>
      <sheetName val="Sheet1"/>
      <sheetName val="App 5 Word HRA Table"/>
      <sheetName val="Word Overview File"/>
      <sheetName val="Job Evaluation - SUPPORT"/>
      <sheetName val="New Entrants"/>
      <sheetName val="Consultants Contracts"/>
      <sheetName val="Senior Nurse"/>
      <sheetName val="Job Evaluation - ADMIN"/>
      <sheetName val="ER PRSI"/>
      <sheetName val="Min Wage - Sleepovers"/>
      <sheetName val="Section 39"/>
      <sheetName val="Task Transfer"/>
      <sheetName val="Bereavement Leave"/>
      <sheetName val="Chefs &amp; Cooks Regularisation"/>
      <sheetName val="PSPR"/>
      <sheetName val="Pension Income"/>
      <sheetName val="PSPC"/>
      <sheetName val="Flex for Growth"/>
      <sheetName val="HR Circulars"/>
      <sheetName val="Historical - HR Circulars"/>
      <sheetName val="Funding v Bid"/>
      <sheetName val="Pay Cost Pressures 2019 Estimat"/>
      <sheetName val="Agency Medical"/>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ow r="29">
          <cell r="A29" t="str">
            <v>5B</v>
          </cell>
        </row>
      </sheetData>
      <sheetData sheetId="13">
        <row r="15">
          <cell r="B15" t="str">
            <v>Row Labels</v>
          </cell>
          <cell r="C15" t="str">
            <v>1.0 ACUTE</v>
          </cell>
          <cell r="D15" t="str">
            <v>1.1 NAS</v>
          </cell>
          <cell r="E15" t="str">
            <v>2.1 Primary Care</v>
          </cell>
          <cell r="F15" t="str">
            <v>2.2 Soc Inc</v>
          </cell>
          <cell r="G15" t="str">
            <v>2.3 Palliative Care</v>
          </cell>
          <cell r="H15" t="str">
            <v>2.4 MH</v>
          </cell>
          <cell r="I15" t="str">
            <v>2.5 SC Old</v>
          </cell>
          <cell r="J15" t="str">
            <v>2.7 SC Dis.</v>
          </cell>
          <cell r="K15" t="str">
            <v>2.8 CHO HQ &amp; Com Svcs</v>
          </cell>
          <cell r="L15" t="str">
            <v>3.1 CSP</v>
          </cell>
          <cell r="M15" t="str">
            <v>3.2 Qual Assur</v>
          </cell>
          <cell r="N15" t="str">
            <v>3.3 Qual Imp</v>
          </cell>
          <cell r="O15" t="str">
            <v>3.4 H&amp;WB</v>
          </cell>
          <cell r="P15" t="str">
            <v>3.5 Env Health</v>
          </cell>
          <cell r="Q15" t="str">
            <v>3.6 Tobacco Cont</v>
          </cell>
          <cell r="R15" t="str">
            <v>3.7 Emergency Mgt</v>
          </cell>
          <cell r="S15" t="str">
            <v>3.8 NCCP</v>
          </cell>
          <cell r="T15" t="str">
            <v>3.9 NSS</v>
          </cell>
          <cell r="U15" t="str">
            <v>3.91 Support Services</v>
          </cell>
          <cell r="V15" t="str">
            <v>4.1 Pensions</v>
          </cell>
          <cell r="W15" t="str">
            <v>4.3 PCRS</v>
          </cell>
          <cell r="X15" t="str">
            <v>4.4 Local DLS</v>
          </cell>
          <cell r="Y15" t="str">
            <v>4.5 O/Seas Treat</v>
          </cell>
          <cell r="Z15" t="str">
            <v>Grand Total</v>
          </cell>
        </row>
        <row r="16">
          <cell r="B16" t="str">
            <v>Sum of 2019.Total. ( RO HRA&gt;110 3 Mth'18)</v>
          </cell>
          <cell r="C16">
            <v>3.3925160000000001</v>
          </cell>
          <cell r="D16">
            <v>1.472E-3</v>
          </cell>
          <cell r="E16">
            <v>6.4115000000000005E-2</v>
          </cell>
          <cell r="F16">
            <v>1.6958999999999998E-2</v>
          </cell>
          <cell r="G16">
            <v>2.2478999999999999E-2</v>
          </cell>
          <cell r="H16">
            <v>0.58226599999999995</v>
          </cell>
          <cell r="I16">
            <v>1.2444999999999999E-2</v>
          </cell>
          <cell r="J16">
            <v>5.9119999999999999E-2</v>
          </cell>
          <cell r="K16">
            <v>1.119E-3</v>
          </cell>
          <cell r="L16">
            <v>3.0699999999999998E-4</v>
          </cell>
          <cell r="M16">
            <v>3.6600000000000001E-4</v>
          </cell>
          <cell r="N16">
            <v>2.9589999999999998E-3</v>
          </cell>
          <cell r="O16">
            <v>1.2519000000000001E-2</v>
          </cell>
          <cell r="P16">
            <v>2.4800000000000001E-4</v>
          </cell>
          <cell r="Q16">
            <v>0</v>
          </cell>
          <cell r="R16">
            <v>2.4800000000000001E-4</v>
          </cell>
          <cell r="S16">
            <v>2.9139999999999999E-3</v>
          </cell>
          <cell r="T16">
            <v>4.5324000000000003E-2</v>
          </cell>
          <cell r="U16">
            <v>2.2915999999999999E-2</v>
          </cell>
          <cell r="V16">
            <v>0</v>
          </cell>
          <cell r="W16">
            <v>5.8999999999999998E-5</v>
          </cell>
          <cell r="X16">
            <v>0</v>
          </cell>
          <cell r="Y16">
            <v>0</v>
          </cell>
          <cell r="Z16">
            <v>4.2403510000000004</v>
          </cell>
        </row>
        <row r="17">
          <cell r="B17" t="str">
            <v xml:space="preserve">Sum of 2019.Total. (RO PSSA Oct 9Mth'18) </v>
          </cell>
          <cell r="C17">
            <v>28.219156000000002</v>
          </cell>
          <cell r="D17">
            <v>0.78367900000000001</v>
          </cell>
          <cell r="E17">
            <v>4.0776770000000004</v>
          </cell>
          <cell r="F17">
            <v>0.34548699999999999</v>
          </cell>
          <cell r="G17">
            <v>0.33405099999999999</v>
          </cell>
          <cell r="H17">
            <v>5.0221439999999999</v>
          </cell>
          <cell r="I17">
            <v>4.9582740000000003</v>
          </cell>
          <cell r="J17">
            <v>7.6131039999999999</v>
          </cell>
          <cell r="K17">
            <v>6.5465999999999996E-2</v>
          </cell>
          <cell r="L17">
            <v>8.3673999999999998E-2</v>
          </cell>
          <cell r="M17">
            <v>2.4587000000000001E-2</v>
          </cell>
          <cell r="N17">
            <v>2.4986000000000001E-2</v>
          </cell>
          <cell r="O17">
            <v>0.31078099999999997</v>
          </cell>
          <cell r="P17">
            <v>0.26467499999999999</v>
          </cell>
          <cell r="Q17">
            <v>2.0969999999999999E-3</v>
          </cell>
          <cell r="R17">
            <v>9.0340000000000004E-3</v>
          </cell>
          <cell r="S17">
            <v>2.2105E-2</v>
          </cell>
          <cell r="T17">
            <v>0.17160900000000001</v>
          </cell>
          <cell r="U17">
            <v>1.2516970000000001</v>
          </cell>
          <cell r="V17">
            <v>4.7540000000000004E-3</v>
          </cell>
          <cell r="W17">
            <v>0.13548499999999999</v>
          </cell>
          <cell r="X17">
            <v>3.8400000000000001E-4</v>
          </cell>
          <cell r="Y17">
            <v>5.4850000000000003E-3</v>
          </cell>
          <cell r="Z17">
            <v>53.73039099999999</v>
          </cell>
        </row>
        <row r="18">
          <cell r="B18" t="str">
            <v xml:space="preserve">Sum of 2019.Total. (PSSA 1%&lt;€30K FY) </v>
          </cell>
          <cell r="C18">
            <v>2.007206</v>
          </cell>
          <cell r="D18">
            <v>0.187054</v>
          </cell>
          <cell r="E18">
            <v>0.192441</v>
          </cell>
          <cell r="F18">
            <v>1.0567E-2</v>
          </cell>
          <cell r="G18">
            <v>2.9812000000000002E-2</v>
          </cell>
          <cell r="H18">
            <v>0.34842699999999999</v>
          </cell>
          <cell r="I18">
            <v>0.68088400000000004</v>
          </cell>
          <cell r="J18">
            <v>0.82777599999999996</v>
          </cell>
          <cell r="K18">
            <v>3.0339999999999998E-3</v>
          </cell>
          <cell r="L18">
            <v>1.567E-3</v>
          </cell>
          <cell r="M18">
            <v>8.3900000000000001E-4</v>
          </cell>
          <cell r="N18">
            <v>2.42E-4</v>
          </cell>
          <cell r="O18">
            <v>7.7539999999999996E-3</v>
          </cell>
          <cell r="P18">
            <v>1.0300999999999999E-2</v>
          </cell>
          <cell r="Q18">
            <v>1.21E-4</v>
          </cell>
          <cell r="R18">
            <v>2.03E-4</v>
          </cell>
          <cell r="S18">
            <v>1.45E-4</v>
          </cell>
          <cell r="T18">
            <v>4.718E-3</v>
          </cell>
          <cell r="U18">
            <v>7.6289999999999997E-2</v>
          </cell>
          <cell r="V18">
            <v>5.7799999999999995E-4</v>
          </cell>
          <cell r="W18">
            <v>2.1302000000000001E-2</v>
          </cell>
          <cell r="X18">
            <v>0</v>
          </cell>
          <cell r="Y18">
            <v>4.66E-4</v>
          </cell>
          <cell r="Z18">
            <v>4.4117270000000008</v>
          </cell>
        </row>
        <row r="19">
          <cell r="B19" t="str">
            <v xml:space="preserve">Sum of 2019.Total. (HRA&gt;110 9 Mth </v>
          </cell>
          <cell r="C19">
            <v>10.177678</v>
          </cell>
          <cell r="D19">
            <v>4.4180000000000001E-3</v>
          </cell>
          <cell r="E19">
            <v>0.192277</v>
          </cell>
          <cell r="F19">
            <v>5.0869999999999999E-2</v>
          </cell>
          <cell r="G19">
            <v>6.744E-2</v>
          </cell>
          <cell r="H19">
            <v>1.7465930000000001</v>
          </cell>
          <cell r="I19">
            <v>3.7322000000000001E-2</v>
          </cell>
          <cell r="J19">
            <v>0.177339</v>
          </cell>
          <cell r="K19">
            <v>3.3509999999999998E-3</v>
          </cell>
          <cell r="L19">
            <v>9.2100000000000005E-4</v>
          </cell>
          <cell r="M19">
            <v>1.098E-3</v>
          </cell>
          <cell r="N19">
            <v>8.8789999999999997E-3</v>
          </cell>
          <cell r="O19">
            <v>3.7558000000000001E-2</v>
          </cell>
          <cell r="P19">
            <v>7.4399999999999998E-4</v>
          </cell>
          <cell r="Q19">
            <v>0</v>
          </cell>
          <cell r="R19">
            <v>7.4399999999999998E-4</v>
          </cell>
          <cell r="S19">
            <v>8.7399999999999995E-3</v>
          </cell>
          <cell r="T19">
            <v>0.13600100000000001</v>
          </cell>
          <cell r="U19">
            <v>6.8741999999999998E-2</v>
          </cell>
          <cell r="V19">
            <v>0</v>
          </cell>
          <cell r="W19">
            <v>1.7699999999999999E-4</v>
          </cell>
          <cell r="X19">
            <v>0</v>
          </cell>
          <cell r="Y19">
            <v>0</v>
          </cell>
          <cell r="Z19">
            <v>12.720892000000001</v>
          </cell>
        </row>
        <row r="20">
          <cell r="B20" t="str">
            <v>Sum of 2019.Total. (PSSA 1.75% Sept 4 Mth)</v>
          </cell>
          <cell r="C20">
            <v>23.014571</v>
          </cell>
          <cell r="D20">
            <v>0.626606</v>
          </cell>
          <cell r="E20">
            <v>3.28437</v>
          </cell>
          <cell r="F20">
            <v>0.27849699999999999</v>
          </cell>
          <cell r="G20">
            <v>0.27005299999999999</v>
          </cell>
          <cell r="H20">
            <v>4.092009</v>
          </cell>
          <cell r="I20">
            <v>4.0130210000000002</v>
          </cell>
          <cell r="J20">
            <v>6.1735740000000003</v>
          </cell>
          <cell r="K20">
            <v>5.2421000000000002E-2</v>
          </cell>
          <cell r="L20">
            <v>6.7982000000000001E-2</v>
          </cell>
          <cell r="M20">
            <v>1.9946999999999999E-2</v>
          </cell>
          <cell r="N20">
            <v>2.0403000000000001E-2</v>
          </cell>
          <cell r="O20">
            <v>0.25279400000000002</v>
          </cell>
          <cell r="P20">
            <v>0.211622</v>
          </cell>
          <cell r="Q20">
            <v>1.6900000000000001E-3</v>
          </cell>
          <cell r="R20">
            <v>7.3680000000000004E-3</v>
          </cell>
          <cell r="S20">
            <v>1.8124000000000001E-2</v>
          </cell>
          <cell r="T20">
            <v>0.13819799999999999</v>
          </cell>
          <cell r="U20">
            <v>1.0105090000000001</v>
          </cell>
          <cell r="V20">
            <v>3.846E-3</v>
          </cell>
          <cell r="W20">
            <v>0.109223</v>
          </cell>
          <cell r="X20">
            <v>3.0800000000000001E-4</v>
          </cell>
          <cell r="Y20">
            <v>4.4060000000000002E-3</v>
          </cell>
          <cell r="Z20">
            <v>43.671542000000017</v>
          </cell>
        </row>
        <row r="21">
          <cell r="B21" t="str">
            <v>Sum of 2019.
Total.
R&amp;R</v>
          </cell>
          <cell r="C21">
            <v>-20.881258242979985</v>
          </cell>
          <cell r="D21">
            <v>-0.46753119159629947</v>
          </cell>
          <cell r="E21">
            <v>-2.4494344385545319</v>
          </cell>
          <cell r="F21">
            <v>-0.20290968511336191</v>
          </cell>
          <cell r="G21">
            <v>-0.20759196127040541</v>
          </cell>
          <cell r="H21">
            <v>-4.0470022419699117</v>
          </cell>
          <cell r="I21">
            <v>-3.7263676350859751</v>
          </cell>
          <cell r="J21">
            <v>-5.2460415637510547</v>
          </cell>
          <cell r="K21">
            <v>-3.6583072493200003E-2</v>
          </cell>
          <cell r="L21">
            <v>-3.4806528409400017E-2</v>
          </cell>
          <cell r="M21">
            <v>-1.3290964038999998E-2</v>
          </cell>
          <cell r="N21">
            <v>-1.2396239482000002E-2</v>
          </cell>
          <cell r="O21">
            <v>-0.14765472901839988</v>
          </cell>
          <cell r="P21">
            <v>-9.4731625647300019E-2</v>
          </cell>
          <cell r="Q21">
            <v>-1.1896180499999999E-3</v>
          </cell>
          <cell r="R21">
            <v>-4.7472143515999996E-3</v>
          </cell>
          <cell r="S21">
            <v>-1.0345597406399999E-2</v>
          </cell>
          <cell r="T21">
            <v>-0.11091521651659998</v>
          </cell>
          <cell r="U21">
            <v>-0.70886359221489881</v>
          </cell>
          <cell r="V21">
            <v>-2.7026341010000002E-3</v>
          </cell>
          <cell r="W21">
            <v>-0.1005019650528</v>
          </cell>
          <cell r="X21">
            <v>-1.9263764E-4</v>
          </cell>
          <cell r="Y21">
            <v>-3.6356759207999997E-3</v>
          </cell>
          <cell r="Z21">
            <v>-38.510694270664921</v>
          </cell>
        </row>
        <row r="22">
          <cell r="B22" t="str">
            <v>Sum of 2019.
Total 
Net Inc</v>
          </cell>
          <cell r="C22">
            <v>13.685088757019907</v>
          </cell>
          <cell r="D22">
            <v>0.6304468084037006</v>
          </cell>
          <cell r="E22">
            <v>2.4047345614454687</v>
          </cell>
          <cell r="F22">
            <v>7.2040314886638021E-2</v>
          </cell>
          <cell r="G22">
            <v>0.17864203872959447</v>
          </cell>
          <cell r="H22">
            <v>3.0989817580300918</v>
          </cell>
          <cell r="I22">
            <v>0.61580836491401447</v>
          </cell>
          <cell r="J22">
            <v>3.1222504362489447</v>
          </cell>
          <cell r="K22">
            <v>5.9677927506799996E-2</v>
          </cell>
          <cell r="L22">
            <v>5.8091471590599984E-2</v>
          </cell>
          <cell r="M22">
            <v>1.6407035960999999E-2</v>
          </cell>
          <cell r="N22">
            <v>1.4653760517999999E-2</v>
          </cell>
          <cell r="O22">
            <v>0.13492427098160009</v>
          </cell>
          <cell r="P22">
            <v>6.5378374352699942E-2</v>
          </cell>
          <cell r="Q22">
            <v>7.3838194999999998E-4</v>
          </cell>
          <cell r="R22">
            <v>5.3267856484E-3</v>
          </cell>
          <cell r="S22">
            <v>1.1255402593600002E-2</v>
          </cell>
          <cell r="T22">
            <v>5.3437783483399982E-2</v>
          </cell>
          <cell r="U22">
            <v>0.6760314077851024</v>
          </cell>
          <cell r="V22">
            <v>6.5236589900000011E-4</v>
          </cell>
          <cell r="W22">
            <v>6.2047034947200007E-2</v>
          </cell>
          <cell r="X22">
            <v>1.8036235999999999E-4</v>
          </cell>
          <cell r="Y22">
            <v>2.3773240792E-3</v>
          </cell>
          <cell r="Z22">
            <v>24.969172729334964</v>
          </cell>
        </row>
        <row r="23">
          <cell r="B23" t="str">
            <v xml:space="preserve">Sum of 2019.Total. (Increment) </v>
          </cell>
          <cell r="C23">
            <v>34.566347</v>
          </cell>
          <cell r="D23">
            <v>1.0979779999999999</v>
          </cell>
          <cell r="E23">
            <v>4.8541689999999997</v>
          </cell>
          <cell r="F23">
            <v>0.27495000000000003</v>
          </cell>
          <cell r="G23">
            <v>0.38623400000000002</v>
          </cell>
          <cell r="H23">
            <v>7.1459840000000003</v>
          </cell>
          <cell r="I23">
            <v>4.3421760000000003</v>
          </cell>
          <cell r="J23">
            <v>8.3682920000000003</v>
          </cell>
          <cell r="K23">
            <v>9.6260999999999999E-2</v>
          </cell>
          <cell r="L23">
            <v>9.2897999999999994E-2</v>
          </cell>
          <cell r="M23">
            <v>2.9697999999999999E-2</v>
          </cell>
          <cell r="N23">
            <v>2.7050000000000001E-2</v>
          </cell>
          <cell r="O23">
            <v>0.28257900000000002</v>
          </cell>
          <cell r="P23">
            <v>0.16011</v>
          </cell>
          <cell r="Q23">
            <v>1.928E-3</v>
          </cell>
          <cell r="R23">
            <v>1.0074E-2</v>
          </cell>
          <cell r="S23">
            <v>2.1600999999999999E-2</v>
          </cell>
          <cell r="T23">
            <v>0.164353</v>
          </cell>
          <cell r="U23">
            <v>1.384895</v>
          </cell>
          <cell r="V23">
            <v>3.3549999999999999E-3</v>
          </cell>
          <cell r="W23">
            <v>0.162549</v>
          </cell>
          <cell r="X23">
            <v>3.7300000000000001E-4</v>
          </cell>
          <cell r="Y23">
            <v>6.0130000000000001E-3</v>
          </cell>
          <cell r="Z23">
            <v>63.479867000000006</v>
          </cell>
        </row>
        <row r="24">
          <cell r="B24" t="str">
            <v>Sum of SA'18</v>
          </cell>
          <cell r="C24">
            <v>-5.0400728800652619</v>
          </cell>
          <cell r="D24">
            <v>-5.8663708074449879E-2</v>
          </cell>
          <cell r="E24">
            <v>-0.43798759678036725</v>
          </cell>
          <cell r="F24">
            <v>-3.4125711363382605E-2</v>
          </cell>
          <cell r="G24">
            <v>-4.7446816351400925E-2</v>
          </cell>
          <cell r="H24">
            <v>-0.79437743011444883</v>
          </cell>
          <cell r="I24">
            <v>-0.30674378491113291</v>
          </cell>
          <cell r="J24">
            <v>-0.61033371788074064</v>
          </cell>
          <cell r="K24">
            <v>-8.8395800000000014E-3</v>
          </cell>
          <cell r="L24">
            <v>-9.9648099999999993E-3</v>
          </cell>
          <cell r="M24">
            <v>-3.1559699999999997E-3</v>
          </cell>
          <cell r="N24">
            <v>-3.7822799999999994E-3</v>
          </cell>
          <cell r="O24">
            <v>-6.8332131432681992E-2</v>
          </cell>
          <cell r="P24">
            <v>-2.6142630000000021E-2</v>
          </cell>
          <cell r="Q24">
            <v>-2.1639999999999997E-4</v>
          </cell>
          <cell r="R24">
            <v>-1.1625199999999998E-3</v>
          </cell>
          <cell r="S24">
            <v>-3.27167E-3</v>
          </cell>
          <cell r="T24">
            <v>-2.6066329999999999E-2</v>
          </cell>
          <cell r="U24">
            <v>-0.13809613999999987</v>
          </cell>
          <cell r="V24">
            <v>-3.5939999999999995E-4</v>
          </cell>
          <cell r="W24">
            <v>-1.359952E-2</v>
          </cell>
          <cell r="X24">
            <v>-4.1069999999999998E-5</v>
          </cell>
          <cell r="Y24">
            <v>-5.6582000000000008E-4</v>
          </cell>
          <cell r="Z24">
            <v>-7.6333479169738663</v>
          </cell>
        </row>
        <row r="25">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row>
        <row r="26">
          <cell r="C26">
            <v>89.141231633974655</v>
          </cell>
          <cell r="D26">
            <v>2.8054589087329513</v>
          </cell>
          <cell r="E26">
            <v>12.182361526110569</v>
          </cell>
          <cell r="F26">
            <v>0.81233491840989347</v>
          </cell>
          <cell r="G26">
            <v>1.0336722611077882</v>
          </cell>
          <cell r="H26">
            <v>17.195025085945733</v>
          </cell>
          <cell r="I26">
            <v>10.626818944916907</v>
          </cell>
          <cell r="J26">
            <v>20.485080154617147</v>
          </cell>
          <cell r="K26">
            <v>0.23590727501359993</v>
          </cell>
          <cell r="L26">
            <v>0.2606691331812</v>
          </cell>
          <cell r="M26">
            <v>7.6495101922000014E-2</v>
          </cell>
          <cell r="N26">
            <v>8.2994241036000005E-2</v>
          </cell>
          <cell r="O26">
            <v>0.82292241053051818</v>
          </cell>
          <cell r="P26">
            <v>0.59220411870539991</v>
          </cell>
          <cell r="Q26">
            <v>5.1683639000000003E-3</v>
          </cell>
          <cell r="R26">
            <v>2.7088051296800003E-2</v>
          </cell>
          <cell r="S26">
            <v>7.1267135187199987E-2</v>
          </cell>
          <cell r="T26">
            <v>0.57665923696679999</v>
          </cell>
          <cell r="U26">
            <v>3.6441206755702034</v>
          </cell>
          <cell r="V26">
            <v>1.0123331798E-2</v>
          </cell>
          <cell r="W26">
            <v>0.37674054989439998</v>
          </cell>
          <cell r="X26">
            <v>1.01165472E-3</v>
          </cell>
          <cell r="Y26">
            <v>1.4545828158400003E-2</v>
          </cell>
          <cell r="Z26">
            <v>161.07990054169619</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1">
          <cell r="B1" t="str">
            <v>1.0 ACUTE</v>
          </cell>
        </row>
      </sheetData>
      <sheetData sheetId="25"/>
      <sheetData sheetId="26">
        <row r="46">
          <cell r="H46" t="str">
            <v>1.0 ACUTE</v>
          </cell>
        </row>
      </sheetData>
      <sheetData sheetId="27">
        <row r="1">
          <cell r="J1" t="str">
            <v>1.0 ACUTE</v>
          </cell>
        </row>
      </sheetData>
      <sheetData sheetId="28">
        <row r="1">
          <cell r="C1" t="str">
            <v>Total</v>
          </cell>
        </row>
      </sheetData>
      <sheetData sheetId="29">
        <row r="2">
          <cell r="B2" t="str">
            <v>1.0 ACUTE</v>
          </cell>
        </row>
      </sheetData>
      <sheetData sheetId="30">
        <row r="26">
          <cell r="I26">
            <v>0.249</v>
          </cell>
        </row>
      </sheetData>
      <sheetData sheetId="31">
        <row r="15">
          <cell r="B15" t="str">
            <v>2.7 SC Dis.</v>
          </cell>
        </row>
      </sheetData>
      <sheetData sheetId="32">
        <row r="9">
          <cell r="B9" t="str">
            <v>1.0 ACUTE</v>
          </cell>
        </row>
      </sheetData>
      <sheetData sheetId="33">
        <row r="59">
          <cell r="B59" t="str">
            <v>1.0 ACUTE</v>
          </cell>
        </row>
      </sheetData>
      <sheetData sheetId="34">
        <row r="1">
          <cell r="B1" t="str">
            <v>1.0 ACUTE</v>
          </cell>
        </row>
      </sheetData>
      <sheetData sheetId="35" refreshError="1"/>
      <sheetData sheetId="36">
        <row r="1">
          <cell r="A1" t="str">
            <v>Row Labels</v>
          </cell>
        </row>
      </sheetData>
      <sheetData sheetId="37">
        <row r="1">
          <cell r="B1" t="str">
            <v>1.0 ACUTE</v>
          </cell>
        </row>
      </sheetData>
      <sheetData sheetId="38" refreshError="1"/>
      <sheetData sheetId="39" refreshError="1"/>
      <sheetData sheetId="40" refreshError="1"/>
      <sheetData sheetId="41" refreshError="1"/>
      <sheetData sheetId="42" refreshError="1"/>
      <sheetData sheetId="43"/>
      <sheetData sheetId="44"/>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D Pivot Production"/>
      <sheetName val="Table 3 Pivot Check"/>
      <sheetName val="Detailed_Mapping"/>
      <sheetName val="Table 1"/>
      <sheetName val="Table 2"/>
      <sheetName val="Table 3"/>
      <sheetName val="Table 4"/>
      <sheetName val="Table 1_pub (2)"/>
      <sheetName val="Table 2_pub (2)"/>
      <sheetName val="Table 3_pub (2)"/>
      <sheetName val="Table 4_pub (2)"/>
      <sheetName val="Internal Comm for Table 3"/>
      <sheetName val="Table 3_pub 2020"/>
      <sheetName val="Table 3 2020"/>
      <sheetName val="Back-up Detail"/>
      <sheetName val="NSP Table Mapping"/>
      <sheetName val="Heldback Funding"/>
      <sheetName val="ELS FLAT DATA tab"/>
      <sheetName val="Pay Unit Flat File"/>
      <sheetName val="2022 NSDs Flat"/>
      <sheetName val="Mapping"/>
      <sheetName val="CFI Hierarchy Mapping"/>
      <sheetName val="Budget letters"/>
      <sheetName val="Recipients"/>
      <sheetName val="01b Community"/>
      <sheetName val="01c Other CCO"/>
      <sheetName val="02 Chief Clinical Office"/>
      <sheetName val="03 Chief Strategy &amp; Plan Off"/>
      <sheetName val="04  Communications"/>
      <sheetName val="05 Audit"/>
      <sheetName val="06 CIO"/>
      <sheetName val="07 Vaccinations"/>
      <sheetName val="08 PPE"/>
      <sheetName val="09 Office of the CEO "/>
      <sheetName val="10 Board"/>
      <sheetName val="11 Legal"/>
      <sheetName val="12 NSS"/>
      <sheetName val="13 HR"/>
      <sheetName val="Lists for Budget Schedules"/>
      <sheetName val="Other Back up--&g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7">
          <cell r="B17" t="str">
            <v>COLUMN C&amp;D</v>
          </cell>
          <cell r="C17" t="str">
            <v>COLUMN E</v>
          </cell>
          <cell r="D17" t="str">
            <v>COLUMN H</v>
          </cell>
          <cell r="E17" t="str">
            <v>Table 3 Header</v>
          </cell>
        </row>
        <row r="18">
          <cell r="B18" t="str">
            <v xml:space="preserve">Brexit </v>
          </cell>
          <cell r="C18" t="str">
            <v>HSE LOD ELS Table</v>
          </cell>
          <cell r="D18" t="str">
            <v xml:space="preserve">Brexit </v>
          </cell>
          <cell r="E18" t="str">
            <v>Brexit</v>
          </cell>
        </row>
        <row r="19">
          <cell r="B19" t="str">
            <v>Demographics</v>
          </cell>
          <cell r="C19" t="str">
            <v>HSE LOD ELS Table</v>
          </cell>
          <cell r="D19" t="str">
            <v>Demographics</v>
          </cell>
          <cell r="E19" t="str">
            <v>ELS &amp; Demographics incl Technical Adjustments</v>
          </cell>
        </row>
        <row r="20">
          <cell r="B20" t="str">
            <v>ELS</v>
          </cell>
          <cell r="C20" t="str">
            <v>HSE LOD ELS Table</v>
          </cell>
          <cell r="D20" t="str">
            <v>Pre-commitments</v>
          </cell>
          <cell r="E20" t="str">
            <v>ELS &amp; Demographics incl Technical Adjustments</v>
          </cell>
        </row>
        <row r="21">
          <cell r="B21" t="str">
            <v>ELS2</v>
          </cell>
          <cell r="C21" t="str">
            <v>HSE LOD ELS Table</v>
          </cell>
          <cell r="D21" t="str">
            <v>Pre-commitments</v>
          </cell>
          <cell r="E21" t="str">
            <v>ELS &amp; Demographics incl Technical Adjustments</v>
          </cell>
        </row>
        <row r="22">
          <cell r="B22" t="str">
            <v>Other Approved Developments</v>
          </cell>
          <cell r="C22" t="str">
            <v>HSE LOD ELS Table</v>
          </cell>
          <cell r="D22" t="str">
            <v>FYE of 2021 new measures</v>
          </cell>
          <cell r="E22" t="str">
            <v>ELS: Full Year Impact of 2021 New Developments</v>
          </cell>
        </row>
        <row r="23">
          <cell r="B23" t="str">
            <v>Pay Estimates</v>
          </cell>
          <cell r="C23" t="str">
            <v>HSE LOD ELS Table</v>
          </cell>
          <cell r="D23" t="str">
            <v>PCP</v>
          </cell>
          <cell r="E23" t="str">
            <v>ELS: 2022
Pay Rate Funding (supports existing staffing levels)</v>
          </cell>
        </row>
        <row r="24">
          <cell r="B24" t="str">
            <v>Table 4 NSP 2021</v>
          </cell>
          <cell r="C24" t="str">
            <v>HSE LOD ELS Table</v>
          </cell>
          <cell r="D24" t="str">
            <v>FYE of 2021 new measures</v>
          </cell>
          <cell r="E24" t="str">
            <v>ELS: Full Year Impact of 2021 New Developments</v>
          </cell>
        </row>
        <row r="25">
          <cell r="B25" t="str">
            <v>Table4 NSP 2021 - Increased Cost</v>
          </cell>
          <cell r="C25" t="str">
            <v>HSE LOD ELS Table</v>
          </cell>
          <cell r="D25" t="str">
            <v>FYE of 2021 new measures</v>
          </cell>
          <cell r="E25" t="str">
            <v>ELS: Full Year Impact of 2021 New Developments</v>
          </cell>
        </row>
        <row r="26">
          <cell r="B26" t="str">
            <v>Covid-19</v>
          </cell>
          <cell r="C26" t="str">
            <v>HSE LOD Covid Table</v>
          </cell>
          <cell r="D26" t="str">
            <v>Covid-19</v>
          </cell>
          <cell r="E26" t="str">
            <v>COVID-19</v>
          </cell>
        </row>
        <row r="27">
          <cell r="B27" t="str">
            <v>HSE New Measures</v>
          </cell>
          <cell r="C27" t="str">
            <v>HSE LOD NM Detailed Table</v>
          </cell>
          <cell r="D27" t="str">
            <v>2022 NSDs</v>
          </cell>
          <cell r="E27" t="str">
            <v>New Measures</v>
          </cell>
        </row>
        <row r="28">
          <cell r="B28" t="str">
            <v>Add back to ELS (were under review)</v>
          </cell>
          <cell r="C28" t="str">
            <v>HSE LOD ELS Table</v>
          </cell>
          <cell r="D28" t="str">
            <v>Pre-commitments</v>
          </cell>
          <cell r="E28" t="str">
            <v>ELS &amp; Demographics incl Technical Adjustments</v>
          </cell>
        </row>
        <row r="29">
          <cell r="B29" t="str">
            <v>Savings Target</v>
          </cell>
          <cell r="C29" t="str">
            <v>HSE LOD ELS Table</v>
          </cell>
          <cell r="D29" t="str">
            <v>Savings</v>
          </cell>
          <cell r="E29" t="str">
            <v>ELS &amp; Demographics incl Technical Adjustments</v>
          </cell>
        </row>
        <row r="30">
          <cell r="B30" t="str">
            <v>ELS Opening Adj</v>
          </cell>
          <cell r="C30" t="str">
            <v>HSE LOD ELS Table</v>
          </cell>
          <cell r="D30" t="str">
            <v>ELS Opening Adj</v>
          </cell>
          <cell r="E30" t="str">
            <v>ELS &amp; Demographics incl Technical Adjustments</v>
          </cell>
        </row>
        <row r="37">
          <cell r="B37" t="str">
            <v>HSE New Measures</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01 HSE Exec PR Summary"/>
      <sheetName val="02 HSE Exec Div Details "/>
      <sheetName val="03. DOH Data INPUT"/>
      <sheetName val="DOH Summ Pivot Lay 1"/>
      <sheetName val="DOH Summ Pivot CHECK"/>
      <sheetName val="ELS DOH Flat Data"/>
      <sheetName val="ELS Flat Master"/>
      <sheetName val="CFO Funding Models Matrix"/>
      <sheetName val="CFO Funding Models"/>
      <sheetName val="DOH Lay 2"/>
      <sheetName val="DOH Summ Pivot Lay 2"/>
      <sheetName val="DOH Summ Pivot Lay 3"/>
      <sheetName val="CHECKS"/>
      <sheetName val="ELS Flat Data"/>
      <sheetName val="Flat Data old"/>
      <sheetName val="CFI Hierarchy Mappisssng"/>
      <sheetName val="ELS Submission datasheet 15.09"/>
      <sheetName val="Flat Data Mapping 2"/>
      <sheetName val="Flat Data mapping"/>
      <sheetName val="Demographics"/>
      <sheetName val="Table 4 NSP 2021"/>
      <sheetName val="HSE Consol L1 (ELS &amp; NSD)"/>
      <sheetName val="HSE Consol L1.1 ELS Only"/>
      <sheetName val="HSE Consol L1.2 NSD"/>
      <sheetName val="BlankNSD"/>
      <sheetName val="HSE Consol L2 PR High Summary"/>
      <sheetName val="CFI Hierarchy Mapping"/>
    </sheetNames>
    <sheetDataSet>
      <sheetData sheetId="0"/>
      <sheetData sheetId="1"/>
      <sheetData sheetId="2"/>
      <sheetData sheetId="3"/>
      <sheetData sheetId="4"/>
      <sheetData sheetId="5"/>
      <sheetData sheetId="6"/>
      <sheetData sheetId="7"/>
      <sheetData sheetId="8">
        <row r="4">
          <cell r="B4"/>
          <cell r="C4" t="str">
            <v>ELS Bid</v>
          </cell>
          <cell r="D4" t="str">
            <v>Model 1</v>
          </cell>
          <cell r="E4" t="str">
            <v>Model 2</v>
          </cell>
          <cell r="F4" t="str">
            <v>Model 3</v>
          </cell>
          <cell r="G4" t="str">
            <v>Model 4</v>
          </cell>
          <cell r="H4" t="str">
            <v>Model 5</v>
          </cell>
          <cell r="I4" t="str">
            <v>Model 6</v>
          </cell>
          <cell r="J4" t="str">
            <v>Model 7</v>
          </cell>
          <cell r="K4" t="str">
            <v>Model 8</v>
          </cell>
          <cell r="M4" t="str">
            <v>Model 1</v>
          </cell>
          <cell r="N4" t="str">
            <v>Model 2</v>
          </cell>
          <cell r="O4" t="str">
            <v>Model 3</v>
          </cell>
          <cell r="P4" t="str">
            <v>Model 4</v>
          </cell>
          <cell r="Q4" t="str">
            <v>Model 5</v>
          </cell>
          <cell r="R4" t="str">
            <v>Model 6</v>
          </cell>
          <cell r="S4" t="str">
            <v>Model 7</v>
          </cell>
          <cell r="T4" t="str">
            <v>Model 8</v>
          </cell>
        </row>
        <row r="5">
          <cell r="B5" t="str">
            <v>INSERT Percentage this Row</v>
          </cell>
          <cell r="C5" t="str">
            <v>€</v>
          </cell>
          <cell r="D5">
            <v>1</v>
          </cell>
          <cell r="E5">
            <v>0.97499999999999998</v>
          </cell>
          <cell r="F5">
            <v>0.95</v>
          </cell>
          <cell r="G5">
            <v>0.92499999999999993</v>
          </cell>
          <cell r="H5">
            <v>0.9</v>
          </cell>
          <cell r="I5" t="str">
            <v>N/A</v>
          </cell>
          <cell r="J5" t="str">
            <v>N/A</v>
          </cell>
          <cell r="K5" t="str">
            <v>N/A</v>
          </cell>
          <cell r="M5">
            <v>1</v>
          </cell>
          <cell r="N5">
            <v>0.97499999999999998</v>
          </cell>
          <cell r="O5">
            <v>0.95</v>
          </cell>
          <cell r="P5">
            <v>0.92499999999999993</v>
          </cell>
          <cell r="Q5">
            <v>0.9</v>
          </cell>
          <cell r="R5" t="str">
            <v>N/A</v>
          </cell>
          <cell r="S5" t="str">
            <v>N/A</v>
          </cell>
          <cell r="T5" t="str">
            <v>N/A</v>
          </cell>
        </row>
        <row r="6">
          <cell r="B6" t="str">
            <v>Table 4 NSP 2021</v>
          </cell>
          <cell r="C6">
            <v>92.039845</v>
          </cell>
          <cell r="D6">
            <v>1</v>
          </cell>
          <cell r="E6">
            <v>0.97499999999999998</v>
          </cell>
          <cell r="F6">
            <v>0.95</v>
          </cell>
          <cell r="G6">
            <v>0.92499999999999993</v>
          </cell>
          <cell r="H6">
            <v>0.9</v>
          </cell>
          <cell r="I6">
            <v>0.5</v>
          </cell>
          <cell r="J6">
            <v>8.1219104564145786E-2</v>
          </cell>
          <cell r="K6">
            <v>80</v>
          </cell>
          <cell r="M6">
            <v>0</v>
          </cell>
          <cell r="N6">
            <v>92.039845</v>
          </cell>
          <cell r="O6">
            <v>89.738848875000002</v>
          </cell>
          <cell r="P6">
            <v>87.43785274999999</v>
          </cell>
          <cell r="Q6">
            <v>85.136856625000007</v>
          </cell>
          <cell r="R6">
            <v>82.83586050000001</v>
          </cell>
          <cell r="S6">
            <v>46.0199225</v>
          </cell>
          <cell r="T6">
            <v>97.462925476974945</v>
          </cell>
        </row>
        <row r="7">
          <cell r="B7" t="str">
            <v>Table4 NSP 2021 - Increased Cost</v>
          </cell>
          <cell r="C7">
            <v>22.797845000000002</v>
          </cell>
          <cell r="D7">
            <v>1</v>
          </cell>
          <cell r="E7">
            <v>0.97499999999999998</v>
          </cell>
          <cell r="F7">
            <v>0.95</v>
          </cell>
          <cell r="G7">
            <v>0.92499999999999993</v>
          </cell>
          <cell r="H7">
            <v>0.9</v>
          </cell>
          <cell r="I7">
            <v>0.5</v>
          </cell>
          <cell r="J7">
            <v>2.0117597513252962E-2</v>
          </cell>
          <cell r="K7">
            <v>20</v>
          </cell>
          <cell r="M7">
            <v>0</v>
          </cell>
          <cell r="N7">
            <v>22.797845000000002</v>
          </cell>
          <cell r="O7">
            <v>22.227898874999998</v>
          </cell>
          <cell r="P7">
            <v>21.65795275</v>
          </cell>
          <cell r="Q7">
            <v>21.088006624999995</v>
          </cell>
          <cell r="R7">
            <v>20.518060500000001</v>
          </cell>
          <cell r="S7">
            <v>11.398922500000001</v>
          </cell>
          <cell r="T7">
            <v>24.141117015903546</v>
          </cell>
        </row>
        <row r="8">
          <cell r="B8" t="str">
            <v>Other Approved Developments</v>
          </cell>
          <cell r="C8">
            <v>47.410828982142853</v>
          </cell>
          <cell r="D8">
            <v>1</v>
          </cell>
          <cell r="E8">
            <v>0.97499999999999998</v>
          </cell>
          <cell r="F8">
            <v>0.95</v>
          </cell>
          <cell r="G8">
            <v>0.92499999999999993</v>
          </cell>
          <cell r="H8">
            <v>0.9</v>
          </cell>
          <cell r="I8">
            <v>0.5</v>
          </cell>
          <cell r="J8">
            <v>4.1836935694247353E-2</v>
          </cell>
          <cell r="K8">
            <v>40</v>
          </cell>
          <cell r="M8">
            <v>0</v>
          </cell>
          <cell r="N8">
            <v>47.41082898214286</v>
          </cell>
          <cell r="O8">
            <v>46.225558257589277</v>
          </cell>
          <cell r="P8">
            <v>45.040287533035702</v>
          </cell>
          <cell r="Q8">
            <v>43.855016808482141</v>
          </cell>
          <cell r="R8">
            <v>42.669746083928572</v>
          </cell>
          <cell r="S8">
            <v>23.70541449107143</v>
          </cell>
          <cell r="T8">
            <v>50.204322833096811</v>
          </cell>
        </row>
        <row r="9">
          <cell r="B9" t="str">
            <v>ELS</v>
          </cell>
          <cell r="C9">
            <v>314.93116268882972</v>
          </cell>
          <cell r="D9">
            <v>1</v>
          </cell>
          <cell r="E9">
            <v>0.97499999999999998</v>
          </cell>
          <cell r="F9">
            <v>0.95</v>
          </cell>
          <cell r="G9">
            <v>0.92499999999999993</v>
          </cell>
          <cell r="H9">
            <v>0.9</v>
          </cell>
          <cell r="I9">
            <v>0.5</v>
          </cell>
          <cell r="J9">
            <v>0.2779060202994918</v>
          </cell>
          <cell r="K9">
            <v>300</v>
          </cell>
          <cell r="M9">
            <v>0</v>
          </cell>
          <cell r="N9">
            <v>314.93116268882972</v>
          </cell>
          <cell r="O9">
            <v>307.05788362160899</v>
          </cell>
          <cell r="P9">
            <v>299.1846045543885</v>
          </cell>
          <cell r="Q9">
            <v>291.31132548716772</v>
          </cell>
          <cell r="R9">
            <v>283.43804641994677</v>
          </cell>
          <cell r="S9">
            <v>157.46558134441486</v>
          </cell>
          <cell r="T9">
            <v>333.48722435939021</v>
          </cell>
        </row>
        <row r="10">
          <cell r="B10" t="str">
            <v>ELS2</v>
          </cell>
          <cell r="C10">
            <v>165.12832268610109</v>
          </cell>
          <cell r="D10">
            <v>1</v>
          </cell>
          <cell r="E10">
            <v>0.97499999999999998</v>
          </cell>
          <cell r="F10">
            <v>0.95</v>
          </cell>
          <cell r="G10">
            <v>0.92499999999999993</v>
          </cell>
          <cell r="H10">
            <v>0.9</v>
          </cell>
          <cell r="I10">
            <v>0.5</v>
          </cell>
          <cell r="J10">
            <v>0.14571487497338192</v>
          </cell>
          <cell r="K10">
            <v>160</v>
          </cell>
          <cell r="M10">
            <v>0</v>
          </cell>
          <cell r="N10">
            <v>165.12832268610109</v>
          </cell>
          <cell r="O10">
            <v>161.00011461894854</v>
          </cell>
          <cell r="P10">
            <v>156.87190655179603</v>
          </cell>
          <cell r="Q10">
            <v>152.74369848464349</v>
          </cell>
          <cell r="R10">
            <v>148.61549041749097</v>
          </cell>
          <cell r="S10">
            <v>82.564161343050543</v>
          </cell>
          <cell r="T10">
            <v>174.8578499680583</v>
          </cell>
        </row>
        <row r="11">
          <cell r="B11" t="str">
            <v>Pay Estimates</v>
          </cell>
          <cell r="C11">
            <v>325.09999999999997</v>
          </cell>
          <cell r="D11">
            <v>1</v>
          </cell>
          <cell r="E11">
            <v>0.97499999999999998</v>
          </cell>
          <cell r="F11">
            <v>0.95</v>
          </cell>
          <cell r="G11">
            <v>0.92499999999999993</v>
          </cell>
          <cell r="H11">
            <v>0.9</v>
          </cell>
          <cell r="I11">
            <v>0.5</v>
          </cell>
          <cell r="J11">
            <v>0.28687934984901153</v>
          </cell>
          <cell r="K11">
            <v>300</v>
          </cell>
          <cell r="M11">
            <v>0</v>
          </cell>
          <cell r="N11">
            <v>325.09999999999997</v>
          </cell>
          <cell r="O11">
            <v>316.97249999999997</v>
          </cell>
          <cell r="P11">
            <v>308.84499999999997</v>
          </cell>
          <cell r="Q11">
            <v>300.71749999999997</v>
          </cell>
          <cell r="R11">
            <v>292.58999999999997</v>
          </cell>
          <cell r="S11">
            <v>162.54999999999998</v>
          </cell>
          <cell r="T11">
            <v>344.25521981881383</v>
          </cell>
        </row>
        <row r="12">
          <cell r="B12" t="str">
            <v xml:space="preserve">Brexit </v>
          </cell>
          <cell r="C12">
            <v>4.2510000000000003</v>
          </cell>
          <cell r="D12">
            <v>1</v>
          </cell>
          <cell r="E12">
            <v>0.97499999999999998</v>
          </cell>
          <cell r="F12">
            <v>0.95</v>
          </cell>
          <cell r="G12">
            <v>0.92499999999999993</v>
          </cell>
          <cell r="H12">
            <v>0.9</v>
          </cell>
          <cell r="I12">
            <v>0.5</v>
          </cell>
          <cell r="J12">
            <v>3.7512276721259549E-3</v>
          </cell>
          <cell r="K12">
            <v>2</v>
          </cell>
          <cell r="M12">
            <v>0</v>
          </cell>
          <cell r="N12">
            <v>4.2510000000000003</v>
          </cell>
          <cell r="O12">
            <v>4.1447250000000002</v>
          </cell>
          <cell r="P12">
            <v>4.0384500000000001</v>
          </cell>
          <cell r="Q12">
            <v>3.932175</v>
          </cell>
          <cell r="R12">
            <v>3.8259000000000007</v>
          </cell>
          <cell r="S12">
            <v>2.1255000000000002</v>
          </cell>
          <cell r="T12">
            <v>4.5014732065511449</v>
          </cell>
        </row>
        <row r="13">
          <cell r="B13" t="str">
            <v>Demographics</v>
          </cell>
          <cell r="C13">
            <v>161.57000000000002</v>
          </cell>
          <cell r="D13">
            <v>1</v>
          </cell>
          <cell r="E13">
            <v>0.97499999999999998</v>
          </cell>
          <cell r="F13">
            <v>0.95</v>
          </cell>
          <cell r="G13">
            <v>0.92499999999999993</v>
          </cell>
          <cell r="H13">
            <v>0.9</v>
          </cell>
          <cell r="I13">
            <v>0.5</v>
          </cell>
          <cell r="J13">
            <v>0.14257488943434266</v>
          </cell>
          <cell r="K13">
            <v>100</v>
          </cell>
          <cell r="M13">
            <v>0</v>
          </cell>
          <cell r="N13">
            <v>161.57000000000002</v>
          </cell>
          <cell r="O13">
            <v>157.53074999999998</v>
          </cell>
          <cell r="P13">
            <v>153.49149999999997</v>
          </cell>
          <cell r="Q13">
            <v>149.45224999999999</v>
          </cell>
          <cell r="R13">
            <v>145.41300000000001</v>
          </cell>
          <cell r="S13">
            <v>80.785000000000011</v>
          </cell>
          <cell r="T13">
            <v>171.08986732121122</v>
          </cell>
        </row>
        <row r="14">
          <cell r="B14" t="str">
            <v>Total Funding</v>
          </cell>
          <cell r="C14">
            <v>1133.2290043570736</v>
          </cell>
          <cell r="D14">
            <v>1133.2290043570736</v>
          </cell>
          <cell r="E14">
            <v>1104.8982792481468</v>
          </cell>
          <cell r="F14">
            <v>1076.5675541392202</v>
          </cell>
          <cell r="G14">
            <v>1048.2368290302934</v>
          </cell>
          <cell r="H14">
            <v>1019.9061039213664</v>
          </cell>
          <cell r="I14">
            <v>566.61450217853678</v>
          </cell>
          <cell r="J14">
            <v>1200</v>
          </cell>
          <cell r="K14">
            <v>1002</v>
          </cell>
          <cell r="L14"/>
          <cell r="M14">
            <v>0</v>
          </cell>
          <cell r="N14">
            <v>1133.2290043570736</v>
          </cell>
          <cell r="O14">
            <v>1104.8982792481468</v>
          </cell>
          <cell r="P14">
            <v>1076.5675541392202</v>
          </cell>
          <cell r="Q14">
            <v>1048.2368290302934</v>
          </cell>
          <cell r="R14">
            <v>1019.9061039213664</v>
          </cell>
          <cell r="S14">
            <v>566.61450217853678</v>
          </cell>
          <cell r="T14">
            <v>1199.9999999999998</v>
          </cell>
        </row>
        <row r="15">
          <cell r="J15">
            <v>0</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sfer listing"/>
      <sheetName val="Lookup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s>
    <sheetDataSet>
      <sheetData sheetId="0"/>
      <sheetData sheetId="1">
        <row r="2">
          <cell r="B2">
            <v>2009</v>
          </cell>
          <cell r="C2" t="str">
            <v>Jan</v>
          </cell>
        </row>
        <row r="3">
          <cell r="C3" t="str">
            <v>Feb</v>
          </cell>
        </row>
        <row r="4">
          <cell r="C4" t="str">
            <v>Mar</v>
          </cell>
        </row>
        <row r="5">
          <cell r="C5" t="str">
            <v>Apr</v>
          </cell>
        </row>
        <row r="6">
          <cell r="C6" t="str">
            <v>May</v>
          </cell>
        </row>
        <row r="7">
          <cell r="C7" t="str">
            <v>June</v>
          </cell>
        </row>
        <row r="8">
          <cell r="C8" t="str">
            <v>July</v>
          </cell>
        </row>
        <row r="9">
          <cell r="C9" t="str">
            <v>Aug</v>
          </cell>
        </row>
        <row r="10">
          <cell r="C10" t="str">
            <v>Sept</v>
          </cell>
        </row>
        <row r="11">
          <cell r="C11" t="str">
            <v>Oct</v>
          </cell>
        </row>
        <row r="12">
          <cell r="C12" t="str">
            <v>Nov</v>
          </cell>
        </row>
        <row r="13">
          <cell r="C13" t="str">
            <v>Dec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ummary "/>
      <sheetName val="Scenarios Summary"/>
      <sheetName val="2017 Proposed  V Forecasted 17"/>
      <sheetName val="2017 Proposed  V Forecasted €k"/>
      <sheetName val="Movements by Group"/>
      <sheetName val="2017 Proposed  V CRS Oct Budget"/>
      <sheetName val="Sheet1"/>
      <sheetName val="PRD"/>
      <sheetName val="SA"/>
      <sheetName val="2016 v 2017 Summary by Hosp"/>
      <sheetName val="Dec 2016 Bud Syn"/>
      <sheetName val="GG1"/>
    </sheetNames>
    <sheetDataSet>
      <sheetData sheetId="0"/>
      <sheetData sheetId="1"/>
      <sheetData sheetId="2"/>
      <sheetData sheetId="3"/>
      <sheetData sheetId="4"/>
      <sheetData sheetId="5"/>
      <sheetData sheetId="6"/>
      <sheetData sheetId="7">
        <row r="6">
          <cell r="F6">
            <v>9779472</v>
          </cell>
        </row>
      </sheetData>
      <sheetData sheetId="8"/>
      <sheetData sheetId="9">
        <row r="3">
          <cell r="G3">
            <v>3584370.2058749944</v>
          </cell>
        </row>
        <row r="4">
          <cell r="G4">
            <v>118703.35287459567</v>
          </cell>
        </row>
        <row r="5">
          <cell r="G5">
            <v>-250503.65337500349</v>
          </cell>
        </row>
        <row r="6">
          <cell r="G6">
            <v>326638.04538320191</v>
          </cell>
        </row>
        <row r="7">
          <cell r="G7">
            <v>-10049.096721311485</v>
          </cell>
        </row>
        <row r="8">
          <cell r="G8">
            <v>264789.39215009287</v>
          </cell>
        </row>
        <row r="9">
          <cell r="G9">
            <v>48866.584828001214</v>
          </cell>
        </row>
        <row r="11">
          <cell r="G11">
            <v>15683856.712270677</v>
          </cell>
        </row>
        <row r="12">
          <cell r="G12">
            <v>-2412433.982414268</v>
          </cell>
        </row>
        <row r="13">
          <cell r="G13">
            <v>-750193.7337561287</v>
          </cell>
        </row>
        <row r="14">
          <cell r="G14">
            <v>998025.40689767152</v>
          </cell>
        </row>
        <row r="15">
          <cell r="G15">
            <v>-1426159.6614192491</v>
          </cell>
        </row>
        <row r="16">
          <cell r="G16">
            <v>525315.99703899398</v>
          </cell>
        </row>
        <row r="17">
          <cell r="G17">
            <v>-673312.15509544406</v>
          </cell>
        </row>
        <row r="20">
          <cell r="G20">
            <v>9160862.2602240443</v>
          </cell>
        </row>
        <row r="21">
          <cell r="G21">
            <v>3975318.2189743072</v>
          </cell>
        </row>
        <row r="22">
          <cell r="G22">
            <v>-513089.51721111126</v>
          </cell>
        </row>
        <row r="23">
          <cell r="G23">
            <v>664181.83334823884</v>
          </cell>
        </row>
        <row r="24">
          <cell r="G24">
            <v>-1101402.2971900981</v>
          </cell>
        </row>
        <row r="25">
          <cell r="G25">
            <v>-641517.06038767099</v>
          </cell>
        </row>
        <row r="26">
          <cell r="G26">
            <v>88427.91421902366</v>
          </cell>
        </row>
        <row r="27">
          <cell r="G27">
            <v>212699.45760066481</v>
          </cell>
        </row>
        <row r="28">
          <cell r="G28">
            <v>-144483.3915237058</v>
          </cell>
        </row>
        <row r="29">
          <cell r="G29">
            <v>-595024.00508647505</v>
          </cell>
        </row>
        <row r="30">
          <cell r="G30">
            <v>-304920.31062984467</v>
          </cell>
        </row>
        <row r="32">
          <cell r="G32">
            <v>2149220.3998355716</v>
          </cell>
        </row>
        <row r="33">
          <cell r="G33">
            <v>1303973.0227969848</v>
          </cell>
        </row>
        <row r="34">
          <cell r="G34">
            <v>158744.97377711535</v>
          </cell>
        </row>
        <row r="35">
          <cell r="G35">
            <v>-1629769.2324064448</v>
          </cell>
        </row>
        <row r="36">
          <cell r="G36">
            <v>129177.58000397496</v>
          </cell>
        </row>
        <row r="37">
          <cell r="G37">
            <v>2183927.1365844905</v>
          </cell>
        </row>
        <row r="38">
          <cell r="G38">
            <v>1088099.2557692109</v>
          </cell>
        </row>
        <row r="39">
          <cell r="G39">
            <v>-97209.877596022096</v>
          </cell>
        </row>
        <row r="40">
          <cell r="G40">
            <v>89113.749319071649</v>
          </cell>
        </row>
        <row r="42">
          <cell r="G42">
            <v>1257568.1662968099</v>
          </cell>
        </row>
        <row r="43">
          <cell r="G43">
            <v>-2260022.4217609689</v>
          </cell>
        </row>
        <row r="44">
          <cell r="G44">
            <v>-793012.7954888586</v>
          </cell>
        </row>
        <row r="45">
          <cell r="G45">
            <v>484477.22008158453</v>
          </cell>
        </row>
        <row r="46">
          <cell r="G46">
            <v>-1692837.8172535878</v>
          </cell>
        </row>
        <row r="47">
          <cell r="G47">
            <v>-542440.13023462938</v>
          </cell>
        </row>
        <row r="48">
          <cell r="G48">
            <v>0</v>
          </cell>
        </row>
        <row r="50">
          <cell r="G50">
            <v>4948409.3952012882</v>
          </cell>
        </row>
        <row r="51">
          <cell r="G51">
            <v>-649832.1399516142</v>
          </cell>
        </row>
        <row r="52">
          <cell r="G52">
            <v>-150595.37696614116</v>
          </cell>
        </row>
        <row r="53">
          <cell r="G53">
            <v>-273061.80515395198</v>
          </cell>
        </row>
        <row r="54">
          <cell r="G54">
            <v>-812621.90073547699</v>
          </cell>
        </row>
        <row r="55">
          <cell r="G55">
            <v>-386487.36027721688</v>
          </cell>
        </row>
        <row r="56">
          <cell r="G56">
            <v>-13000</v>
          </cell>
        </row>
        <row r="58">
          <cell r="G58">
            <v>-1755853.2508633025</v>
          </cell>
        </row>
        <row r="59">
          <cell r="G59">
            <v>100149.23089643568</v>
          </cell>
        </row>
        <row r="60">
          <cell r="G60">
            <v>-360800.72681366745</v>
          </cell>
        </row>
        <row r="63">
          <cell r="G63">
            <v>0</v>
          </cell>
        </row>
        <row r="64">
          <cell r="G64">
            <v>0</v>
          </cell>
        </row>
        <row r="65">
          <cell r="G65">
            <v>24000000</v>
          </cell>
        </row>
        <row r="66">
          <cell r="G66">
            <v>0</v>
          </cell>
        </row>
      </sheetData>
      <sheetData sheetId="10"/>
      <sheetData sheetId="11">
        <row r="70">
          <cell r="AA70">
            <v>1035337881.0919348</v>
          </cell>
        </row>
      </sheetData>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ch 2019"/>
      <sheetName val="Not Processed"/>
      <sheetName val="NH List"/>
      <sheetName val="Cleared July 18"/>
      <sheetName val="Cleared August"/>
      <sheetName val="Cleared September 18 "/>
      <sheetName val="Cleared Oct 18"/>
      <sheetName val="Cleared Nov 18"/>
      <sheetName val="Cleared Dec 18"/>
      <sheetName val="Cleared Jan 19"/>
      <sheetName val="Cleared Feb 19"/>
      <sheetName val="Cleared Mar 19"/>
      <sheetName val="Sheet1"/>
    </sheetNames>
    <sheetDataSet>
      <sheetData sheetId="0"/>
      <sheetData sheetId="1"/>
      <sheetData sheetId="2">
        <row r="1">
          <cell r="A1" t="str">
            <v>Nursing Home Clients Discharged To</v>
          </cell>
        </row>
        <row r="2">
          <cell r="A2" t="str">
            <v>Abbey Haven Care Centre &amp; Nursing Home</v>
          </cell>
        </row>
        <row r="3">
          <cell r="A3" t="str">
            <v>Abbeybreaffy Nursing Home</v>
          </cell>
        </row>
        <row r="4">
          <cell r="A4" t="str">
            <v>Abbeylands Nursing Home</v>
          </cell>
        </row>
        <row r="5">
          <cell r="A5" t="str">
            <v>Abbot Close Nursing Home</v>
          </cell>
        </row>
        <row r="6">
          <cell r="A6" t="str">
            <v>Aclare Nursing Home</v>
          </cell>
        </row>
        <row r="7">
          <cell r="A7" t="str">
            <v>Acorn Lodge Nursing Home</v>
          </cell>
        </row>
        <row r="8">
          <cell r="A8" t="str">
            <v>Adare and District Nursing Home</v>
          </cell>
        </row>
        <row r="9">
          <cell r="A9" t="str">
            <v>Ailesbury Private Nursing Home</v>
          </cell>
        </row>
        <row r="10">
          <cell r="A10" t="str">
            <v>Aisling House</v>
          </cell>
        </row>
        <row r="11">
          <cell r="A11" t="str">
            <v>Altadore Nursing Home</v>
          </cell>
        </row>
        <row r="12">
          <cell r="A12" t="str">
            <v>Alzheimer Care Cenre</v>
          </cell>
        </row>
        <row r="13">
          <cell r="A13" t="str">
            <v>Amberley Nursing Home</v>
          </cell>
        </row>
        <row r="14">
          <cell r="A14" t="str">
            <v>An Teaghlach Uilinn Retirement &amp; Convalescent Centre</v>
          </cell>
        </row>
        <row r="15">
          <cell r="A15" t="str">
            <v>Annabeg House Nursing Home</v>
          </cell>
        </row>
        <row r="16">
          <cell r="A16" t="str">
            <v>Anovocare Nursing Home</v>
          </cell>
        </row>
        <row r="17">
          <cell r="A17" t="str">
            <v>Araglen House Nursing Home</v>
          </cell>
        </row>
        <row r="18">
          <cell r="A18" t="str">
            <v>Aras Cois Fharraige</v>
          </cell>
        </row>
        <row r="19">
          <cell r="A19" t="str">
            <v>Aras Gaoth Dobhair Nursing Home</v>
          </cell>
        </row>
        <row r="20">
          <cell r="A20" t="str">
            <v>Aras Mhic Suibhne Nursing Home</v>
          </cell>
        </row>
        <row r="21">
          <cell r="A21" t="str">
            <v>Aras Mhuire Nursing Home</v>
          </cell>
        </row>
        <row r="22">
          <cell r="A22" t="str">
            <v>Aras Mhuire Nursing Home (Louth)</v>
          </cell>
        </row>
        <row r="23">
          <cell r="A23" t="str">
            <v>Aras Ui Dhomhaill Nursing Home</v>
          </cell>
        </row>
        <row r="24">
          <cell r="A24" t="str">
            <v>Archesrath Nursing Home</v>
          </cell>
        </row>
        <row r="25">
          <cell r="A25" t="str">
            <v>Archview Lodge Nursing Home</v>
          </cell>
        </row>
        <row r="26">
          <cell r="A26" t="str">
            <v>Ard na Greine Nursing Home</v>
          </cell>
        </row>
        <row r="27">
          <cell r="A27" t="str">
            <v>Ard na Ri Nursing Home</v>
          </cell>
        </row>
        <row r="28">
          <cell r="A28" t="str">
            <v>Ardeen Nursing Home</v>
          </cell>
        </row>
        <row r="29">
          <cell r="A29" t="str">
            <v>Ardsley Nursing Home</v>
          </cell>
        </row>
        <row r="30">
          <cell r="A30" t="str">
            <v xml:space="preserve">Asgard Lodge Nursing Home </v>
          </cell>
        </row>
        <row r="31">
          <cell r="A31" t="str">
            <v>Ashborough Lodge Nursing Home</v>
          </cell>
        </row>
        <row r="32">
          <cell r="A32" t="str">
            <v xml:space="preserve">Ashbury Private Nursing Home </v>
          </cell>
        </row>
        <row r="33">
          <cell r="A33" t="str">
            <v xml:space="preserve">Ashford House Nursing Home </v>
          </cell>
        </row>
        <row r="34">
          <cell r="A34" t="str">
            <v>Ashlawn House Nursing Home</v>
          </cell>
        </row>
        <row r="35">
          <cell r="A35" t="str">
            <v xml:space="preserve">Ashley Lodge Nursing Home </v>
          </cell>
        </row>
        <row r="36">
          <cell r="A36" t="str">
            <v>Athlunkard Nursing Home</v>
          </cell>
        </row>
        <row r="37">
          <cell r="A37" t="str">
            <v>Atlanta House Nursing Home</v>
          </cell>
        </row>
        <row r="38">
          <cell r="A38" t="str">
            <v>Ave Maria Nursing Home</v>
          </cell>
        </row>
        <row r="39">
          <cell r="A39" t="str">
            <v>Bailey House Nursing Home</v>
          </cell>
        </row>
        <row r="40">
          <cell r="A40" t="str">
            <v>Bailey's Nursing Home</v>
          </cell>
        </row>
        <row r="41">
          <cell r="A41" t="str">
            <v>Ballard Nursing Home</v>
          </cell>
        </row>
        <row r="42">
          <cell r="A42" t="str">
            <v>Ballinamore Nursing Home</v>
          </cell>
        </row>
        <row r="43">
          <cell r="A43" t="str">
            <v>Ballincurrig Care Centre</v>
          </cell>
        </row>
        <row r="44">
          <cell r="A44" t="str">
            <v>Ballinderry Nursing Home</v>
          </cell>
        </row>
        <row r="45">
          <cell r="A45" t="str">
            <v>Ballygar Nursing Home</v>
          </cell>
        </row>
        <row r="46">
          <cell r="A46" t="str">
            <v>Ballymote Nursing Unit</v>
          </cell>
        </row>
        <row r="47">
          <cell r="A47" t="str">
            <v>Beach Hill Nursing Home</v>
          </cell>
        </row>
        <row r="48">
          <cell r="A48" t="str">
            <v>Beaumont Residential Nursing Home</v>
          </cell>
        </row>
        <row r="49">
          <cell r="A49" t="str">
            <v>Beechfield Manor Nursing Home</v>
          </cell>
        </row>
        <row r="50">
          <cell r="A50" t="str">
            <v>Beechlawn Nursing Home</v>
          </cell>
        </row>
        <row r="51">
          <cell r="A51" t="str">
            <v>Beechlodge Nursing Home</v>
          </cell>
        </row>
        <row r="52">
          <cell r="A52" t="str">
            <v>Beechpark Nursing Home</v>
          </cell>
        </row>
        <row r="53">
          <cell r="A53" t="str">
            <v>Beechtree Nursing Home</v>
          </cell>
        </row>
        <row r="54">
          <cell r="A54" t="str">
            <v>Beechwood Nursing Home (Carlow)</v>
          </cell>
        </row>
        <row r="55">
          <cell r="A55" t="str">
            <v>Beechwood Nursing Home (Limerick)</v>
          </cell>
        </row>
        <row r="56">
          <cell r="A56" t="str">
            <v xml:space="preserve">Belmont House Nursing Home </v>
          </cell>
        </row>
        <row r="57">
          <cell r="A57" t="str">
            <v>Beneavin House Nursing Home</v>
          </cell>
        </row>
        <row r="58">
          <cell r="A58" t="str">
            <v>Beneavin Lodge Nursing Home</v>
          </cell>
        </row>
        <row r="59">
          <cell r="A59" t="str">
            <v>Bethany House Nursing Home</v>
          </cell>
        </row>
        <row r="60">
          <cell r="A60" t="str">
            <v>Bishops Court Residential Nursing Home</v>
          </cell>
        </row>
        <row r="61">
          <cell r="A61" t="str">
            <v>Blackrock Abbey Nursing Home</v>
          </cell>
        </row>
        <row r="62">
          <cell r="A62" t="str">
            <v>Blackrocks Nursing Home</v>
          </cell>
        </row>
        <row r="63">
          <cell r="A63" t="str">
            <v xml:space="preserve">Blainroe Lodge Nursing Home </v>
          </cell>
        </row>
        <row r="64">
          <cell r="A64" t="str">
            <v>Blair's Hill Nursing Home</v>
          </cell>
        </row>
        <row r="65">
          <cell r="A65" t="str">
            <v>Blake Manor Nursing Home</v>
          </cell>
        </row>
        <row r="66">
          <cell r="A66" t="str">
            <v>Blarney Nursing and Retirement Home</v>
          </cell>
        </row>
        <row r="67">
          <cell r="A67" t="str">
            <v>Borris Lodge Nursing Home</v>
          </cell>
        </row>
        <row r="68">
          <cell r="A68" t="str">
            <v>Boyne Valley Nursing Home</v>
          </cell>
        </row>
        <row r="69">
          <cell r="A69" t="str">
            <v>Bramleigh Lodge Nursing Home Ltd</v>
          </cell>
        </row>
        <row r="70">
          <cell r="A70" t="str">
            <v xml:space="preserve">Brampton Care Home </v>
          </cell>
        </row>
        <row r="71">
          <cell r="A71" t="str">
            <v>Bray Manor Nursing Home</v>
          </cell>
        </row>
        <row r="72">
          <cell r="A72" t="str">
            <v>Brentwood Manor Nursing Home</v>
          </cell>
        </row>
        <row r="73">
          <cell r="A73" t="str">
            <v>Bridhaven Nursing Home</v>
          </cell>
        </row>
        <row r="74">
          <cell r="A74" t="str">
            <v>Brindley Manor Nursing Home</v>
          </cell>
        </row>
        <row r="75">
          <cell r="A75" t="str">
            <v>Brook Lodge Nursing Home</v>
          </cell>
        </row>
        <row r="76">
          <cell r="A76" t="str">
            <v>Brookfield Care Centre</v>
          </cell>
        </row>
        <row r="77">
          <cell r="A77" t="str">
            <v>Brookhaven Nursing Home</v>
          </cell>
        </row>
        <row r="78">
          <cell r="A78" t="str">
            <v>Brookvale Manor Nursing Home</v>
          </cell>
        </row>
        <row r="79">
          <cell r="A79" t="str">
            <v>Brymore House Nursing Home</v>
          </cell>
        </row>
        <row r="80">
          <cell r="A80" t="str">
            <v>Bushfield (Formally Oranmore) Nursing Home</v>
          </cell>
        </row>
        <row r="81">
          <cell r="A81" t="str">
            <v>Bushmount Nursing Home</v>
          </cell>
        </row>
        <row r="82">
          <cell r="A82" t="str">
            <v>Bushy Park Nursing Home</v>
          </cell>
        </row>
        <row r="83">
          <cell r="A83" t="str">
            <v>Caherass Nursing Home</v>
          </cell>
        </row>
        <row r="84">
          <cell r="A84" t="str">
            <v>Cahercalla Community Hospital</v>
          </cell>
        </row>
        <row r="85">
          <cell r="A85" t="str">
            <v>Cahereen Nursing Home</v>
          </cell>
        </row>
        <row r="86">
          <cell r="A86" t="str">
            <v>Cairn Hill Nursing Home (Bray)</v>
          </cell>
        </row>
        <row r="87">
          <cell r="A87" t="str">
            <v>Cairn Hill Nursing Home (Foxrock)</v>
          </cell>
        </row>
        <row r="88">
          <cell r="A88" t="str">
            <v>Caiseal Gael Teach Altranais</v>
          </cell>
        </row>
        <row r="89">
          <cell r="A89" t="str">
            <v>Care Choice (Dungarvan)</v>
          </cell>
        </row>
        <row r="90">
          <cell r="A90" t="str">
            <v>Care Choice (Macroom)</v>
          </cell>
        </row>
        <row r="91">
          <cell r="A91" t="str">
            <v>Care Choice Ballynoe</v>
          </cell>
        </row>
        <row r="92">
          <cell r="A92" t="str">
            <v>Care Choice Clonakilty</v>
          </cell>
        </row>
        <row r="93">
          <cell r="A93" t="str">
            <v>Care Choice Finglas Formally Ardmore Lodge Nursing Home</v>
          </cell>
        </row>
        <row r="94">
          <cell r="A94" t="str">
            <v>Care Choice Trim formally known as Knightsbridge Nursing Home</v>
          </cell>
        </row>
        <row r="95">
          <cell r="A95" t="str">
            <v xml:space="preserve">Carebright Community </v>
          </cell>
        </row>
        <row r="96">
          <cell r="A96" t="str">
            <v>Carechoice Malahide</v>
          </cell>
        </row>
        <row r="97">
          <cell r="A97" t="str">
            <v>Carlingford Nursing Home</v>
          </cell>
        </row>
        <row r="98">
          <cell r="A98" t="str">
            <v>Carrigoran House Nursing Home</v>
          </cell>
        </row>
        <row r="99">
          <cell r="A99" t="str">
            <v>Carthages Nursing Home</v>
          </cell>
        </row>
        <row r="100">
          <cell r="A100" t="str">
            <v xml:space="preserve">Carysfort Nursing Home </v>
          </cell>
        </row>
        <row r="101">
          <cell r="A101" t="str">
            <v>Castle Gardens Nursing Home</v>
          </cell>
        </row>
        <row r="102">
          <cell r="A102" t="str">
            <v>Castlebridge Manor Private Clinic</v>
          </cell>
        </row>
        <row r="103">
          <cell r="A103" t="str">
            <v>Castlemanor Nursing Home (Gingerside)</v>
          </cell>
        </row>
        <row r="104">
          <cell r="A104" t="str">
            <v>Castleross Nursing Home</v>
          </cell>
        </row>
        <row r="105">
          <cell r="A105" t="str">
            <v>Castleturvin Nursing Home</v>
          </cell>
        </row>
        <row r="106">
          <cell r="A106" t="str">
            <v xml:space="preserve">Catherine McAuley House </v>
          </cell>
        </row>
        <row r="107">
          <cell r="A107" t="str">
            <v xml:space="preserve">Catherine McAuley House (Limerick) </v>
          </cell>
        </row>
        <row r="108">
          <cell r="A108" t="str">
            <v>Central Park Nursing Home</v>
          </cell>
        </row>
        <row r="109">
          <cell r="A109" t="str">
            <v>Cherrygrove Nursing Home</v>
          </cell>
        </row>
        <row r="110">
          <cell r="A110" t="str">
            <v>Churchview Nursing Home</v>
          </cell>
        </row>
        <row r="111">
          <cell r="A111" t="str">
            <v>Claremount Nursing Home</v>
          </cell>
        </row>
        <row r="112">
          <cell r="A112" t="str">
            <v>Clarenbridge Nursing Home</v>
          </cell>
        </row>
        <row r="113">
          <cell r="A113" t="str">
            <v>Clearbrook Nursing Home</v>
          </cell>
        </row>
        <row r="114">
          <cell r="A114" t="str">
            <v>Clondalking Nursing Home</v>
          </cell>
        </row>
        <row r="115">
          <cell r="A115" t="str">
            <v>Clonmel Cottage Nursing Home</v>
          </cell>
        </row>
        <row r="116">
          <cell r="A116" t="str">
            <v>Clontarf Private Nursing Home</v>
          </cell>
        </row>
        <row r="117">
          <cell r="A117" t="str">
            <v>Clover Hill Nursing Home</v>
          </cell>
        </row>
        <row r="118">
          <cell r="A118" t="str">
            <v>Cloverlodge Nursing Home</v>
          </cell>
        </row>
        <row r="119">
          <cell r="A119" t="str">
            <v>Cloverlodge Nursing Home (Shinrone)</v>
          </cell>
        </row>
        <row r="120">
          <cell r="A120" t="str">
            <v>Cobh Community Hospital</v>
          </cell>
        </row>
        <row r="121">
          <cell r="A121" t="str">
            <v>College View Nursing Home</v>
          </cell>
        </row>
        <row r="122">
          <cell r="A122" t="str">
            <v>Conna Nursing Home</v>
          </cell>
        </row>
        <row r="123">
          <cell r="A123" t="str">
            <v>Consolation Nursing Home</v>
          </cell>
        </row>
        <row r="124">
          <cell r="A124" t="str">
            <v>Coral Haven Nursing Home</v>
          </cell>
        </row>
        <row r="125">
          <cell r="A125" t="str">
            <v>Corbally House Nursing Home</v>
          </cell>
        </row>
        <row r="126">
          <cell r="A126" t="str">
            <v>Corpus Christi Nursing Home</v>
          </cell>
        </row>
        <row r="127">
          <cell r="A127" t="str">
            <v>Corrandulla Nursing Home</v>
          </cell>
        </row>
        <row r="128">
          <cell r="A128" t="str">
            <v>Costello's Vale View Nursing Home</v>
          </cell>
        </row>
        <row r="129">
          <cell r="A129" t="str">
            <v>Craddock House Nursing Home</v>
          </cell>
        </row>
        <row r="130">
          <cell r="A130" t="str">
            <v>Cramer's Court Nursing Home</v>
          </cell>
        </row>
        <row r="131">
          <cell r="A131" t="str">
            <v>Cuan Caitriona Nursing Home</v>
          </cell>
        </row>
        <row r="132">
          <cell r="A132" t="str">
            <v>Cuil Didin Nursing Home</v>
          </cell>
        </row>
        <row r="133">
          <cell r="A133" t="str">
            <v xml:space="preserve">Curam Oakfield Nursing and Retirement Home </v>
          </cell>
        </row>
        <row r="134">
          <cell r="A134" t="str">
            <v>Curragh Lawns Nursing Home</v>
          </cell>
        </row>
        <row r="135">
          <cell r="A135" t="str">
            <v>Dalkey Lodge Nursing Home</v>
          </cell>
        </row>
        <row r="136">
          <cell r="A136" t="str">
            <v>Dargle Valley Nursing Home</v>
          </cell>
        </row>
        <row r="137">
          <cell r="A137" t="str">
            <v>Darraglynn Nursing Home</v>
          </cell>
        </row>
        <row r="138">
          <cell r="A138" t="str">
            <v>Dealgan Nursing Home</v>
          </cell>
        </row>
        <row r="139">
          <cell r="A139" t="str">
            <v>Deerpark Nursing Home (Co Cork)</v>
          </cell>
        </row>
        <row r="140">
          <cell r="A140" t="str">
            <v>Deerpark Nursing Home (Co Tipperary)</v>
          </cell>
        </row>
        <row r="141">
          <cell r="A141" t="str">
            <v>Donore Nursing Home</v>
          </cell>
        </row>
        <row r="142">
          <cell r="A142" t="str">
            <v>Douglas Nursing Home</v>
          </cell>
        </row>
        <row r="143">
          <cell r="A143" t="str">
            <v>Drakelands Nursing Home</v>
          </cell>
        </row>
        <row r="144">
          <cell r="A144" t="str">
            <v>Droimnin Nursing Home</v>
          </cell>
        </row>
        <row r="145">
          <cell r="A145" t="str">
            <v>Drumbear Nursing Home</v>
          </cell>
        </row>
        <row r="146">
          <cell r="A146" t="str">
            <v>Drumderrig Nursing Home</v>
          </cell>
        </row>
        <row r="147">
          <cell r="A147" t="str">
            <v>Dunboyne Nursing Home</v>
          </cell>
        </row>
        <row r="148">
          <cell r="A148" t="str">
            <v>Dunlavin Nursing Home</v>
          </cell>
        </row>
        <row r="149">
          <cell r="A149" t="str">
            <v>Ealga Lodge Nursing Home</v>
          </cell>
        </row>
        <row r="150">
          <cell r="A150" t="str">
            <v>Earlsbrook House Nursing Home</v>
          </cell>
        </row>
        <row r="151">
          <cell r="A151" t="str">
            <v>East Ferry Nursing Home</v>
          </cell>
        </row>
        <row r="152">
          <cell r="A152" t="str">
            <v>Eliza Lodge Nursing Home</v>
          </cell>
        </row>
        <row r="153">
          <cell r="A153" t="str">
            <v>Elm Grove Nursing Home</v>
          </cell>
        </row>
        <row r="154">
          <cell r="A154" t="str">
            <v>Elm Hall Nursing Home</v>
          </cell>
        </row>
        <row r="155">
          <cell r="A155" t="str">
            <v>Elmgreen Nursing Home</v>
          </cell>
        </row>
        <row r="156">
          <cell r="A156" t="str">
            <v>Elmhurst Nursing Home</v>
          </cell>
        </row>
        <row r="157">
          <cell r="A157" t="str">
            <v>Ennis (Mowlam) Nursing Home</v>
          </cell>
        </row>
        <row r="158">
          <cell r="A158" t="str">
            <v xml:space="preserve">Ennis Road Care Facility </v>
          </cell>
        </row>
        <row r="159">
          <cell r="A159" t="str">
            <v>Esker Lodge Nursing Home</v>
          </cell>
        </row>
        <row r="160">
          <cell r="A160" t="str">
            <v>Esker Ri Nursing Home</v>
          </cell>
        </row>
        <row r="161">
          <cell r="A161" t="str">
            <v>Eyrefield Manor Nursing Home</v>
          </cell>
        </row>
        <row r="162">
          <cell r="A162" t="str">
            <v>Fairfield Nursing Home</v>
          </cell>
        </row>
        <row r="163">
          <cell r="A163" t="str">
            <v>Fairlawn's Nursing Home</v>
          </cell>
        </row>
        <row r="164">
          <cell r="A164" t="str">
            <v xml:space="preserve">Fairyhill Nursing Home </v>
          </cell>
        </row>
        <row r="165">
          <cell r="A165" t="str">
            <v>Fatima Nursing Home</v>
          </cell>
        </row>
        <row r="166">
          <cell r="A166" t="str">
            <v>Fearna Manor Nursing Home</v>
          </cell>
        </row>
        <row r="167">
          <cell r="A167" t="str">
            <v>Ferbane Nursing Home</v>
          </cell>
        </row>
        <row r="168">
          <cell r="A168" t="str">
            <v>Ferndene Nursing Home</v>
          </cell>
        </row>
        <row r="169">
          <cell r="A169" t="str">
            <v>Fingal House Nursing Home</v>
          </cell>
        </row>
        <row r="170">
          <cell r="A170" t="str">
            <v>Flannery's Nursing Home</v>
          </cell>
        </row>
        <row r="171">
          <cell r="A171" t="str">
            <v>Friar's Lodge Nursing Home</v>
          </cell>
        </row>
        <row r="172">
          <cell r="A172" t="str">
            <v>Garbally View Nursing Home</v>
          </cell>
        </row>
        <row r="173">
          <cell r="A173" t="str">
            <v xml:space="preserve">Gascoigne House Nursing Home </v>
          </cell>
        </row>
        <row r="174">
          <cell r="A174" t="str">
            <v>Glebe House Nursing Home</v>
          </cell>
        </row>
        <row r="175">
          <cell r="A175" t="str">
            <v xml:space="preserve">Glenashling Nursing Home </v>
          </cell>
        </row>
        <row r="176">
          <cell r="A176" t="str">
            <v>Glenaulin Nursing Home</v>
          </cell>
        </row>
        <row r="177">
          <cell r="A177" t="str">
            <v>Glencarrig Nursing Home</v>
          </cell>
        </row>
        <row r="178">
          <cell r="A178" t="str">
            <v>Glendonagh Nursing Home</v>
          </cell>
        </row>
        <row r="179">
          <cell r="A179" t="str">
            <v>Glengara Park Nursing Home</v>
          </cell>
        </row>
        <row r="180">
          <cell r="A180" t="str">
            <v>Glyntown Nursing Home</v>
          </cell>
        </row>
        <row r="181">
          <cell r="A181" t="str">
            <v>Good Counsel Nursing Home</v>
          </cell>
        </row>
        <row r="182">
          <cell r="A182" t="str">
            <v>Gormanstown Wood Nursing Home</v>
          </cell>
        </row>
        <row r="183">
          <cell r="A183" t="str">
            <v>Gowran Abbey Nursing Home</v>
          </cell>
        </row>
        <row r="184">
          <cell r="A184" t="str">
            <v>Grange Con Nursing Home</v>
          </cell>
        </row>
        <row r="185">
          <cell r="A185" t="str">
            <v>Greenhill Nursing Home</v>
          </cell>
        </row>
        <row r="186">
          <cell r="A186" t="str">
            <v>Greenpark Nursing Home</v>
          </cell>
        </row>
        <row r="187">
          <cell r="A187" t="str">
            <v>Greystones Nursing Home</v>
          </cell>
        </row>
        <row r="188">
          <cell r="A188" t="str">
            <v>Griffeen Valley Nursing Home</v>
          </cell>
        </row>
        <row r="189">
          <cell r="A189" t="str">
            <v>Hamilton Park Nursing Home</v>
          </cell>
        </row>
        <row r="190">
          <cell r="A190" t="str">
            <v>Harbour Lights Nursing Home</v>
          </cell>
        </row>
        <row r="191">
          <cell r="A191" t="str">
            <v>Harvey Nursing Home (Glenageary)</v>
          </cell>
        </row>
        <row r="192">
          <cell r="A192" t="str">
            <v>Harvey Nursing Home (Terenure)</v>
          </cell>
        </row>
        <row r="193">
          <cell r="A193" t="str">
            <v>Haven Bay Nursing Home</v>
          </cell>
        </row>
        <row r="194">
          <cell r="A194" t="str">
            <v>Havenwood Nursing Home</v>
          </cell>
        </row>
        <row r="195">
          <cell r="A195" t="str">
            <v>Hazel Hall Nursing Home</v>
          </cell>
        </row>
        <row r="196">
          <cell r="A196" t="str">
            <v>Heatherfield Nursing Home</v>
          </cell>
        </row>
        <row r="197">
          <cell r="A197" t="str">
            <v>Heatherlea Nursing Home</v>
          </cell>
        </row>
        <row r="198">
          <cell r="A198" t="str">
            <v>Hillcrest House (The Lodge)</v>
          </cell>
        </row>
        <row r="199">
          <cell r="A199" t="str">
            <v>Hillcrest Nursing Home</v>
          </cell>
        </row>
        <row r="200">
          <cell r="A200" t="str">
            <v>Hillside Nursing Home</v>
          </cell>
        </row>
        <row r="201">
          <cell r="A201" t="str">
            <v>Hillview Nursing Home</v>
          </cell>
        </row>
        <row r="202">
          <cell r="A202" t="str">
            <v>Hillview Nursing Home (Carlow)</v>
          </cell>
        </row>
        <row r="203">
          <cell r="A203" t="str">
            <v>Hollymount Nursing Home</v>
          </cell>
        </row>
        <row r="204">
          <cell r="A204" t="str">
            <v>Holy Family Nursing Home</v>
          </cell>
        </row>
        <row r="205">
          <cell r="A205" t="str">
            <v>Howth Hill Nursing Home</v>
          </cell>
        </row>
        <row r="206">
          <cell r="A206" t="str">
            <v>Innis Ree Lodge Nursing Home</v>
          </cell>
        </row>
        <row r="207">
          <cell r="A207" t="str">
            <v>Kenmare Nursing Home "Tir na nOg"</v>
          </cell>
        </row>
        <row r="208">
          <cell r="A208" t="str">
            <v>Kerlogue Nursing Home</v>
          </cell>
        </row>
        <row r="209">
          <cell r="A209" t="str">
            <v>Kilbrew Nursing Home</v>
          </cell>
        </row>
        <row r="210">
          <cell r="A210" t="str">
            <v>Kilcara Nursing Home</v>
          </cell>
        </row>
        <row r="211">
          <cell r="A211" t="str">
            <v>Kilcolgan Nursing Home</v>
          </cell>
        </row>
        <row r="212">
          <cell r="A212" t="str">
            <v>Killarney Nursing Home</v>
          </cell>
        </row>
        <row r="213">
          <cell r="A213" t="str">
            <v>Killeline Nursing Home</v>
          </cell>
        </row>
        <row r="214">
          <cell r="A214" t="str">
            <v>Killiney Grove Nursing Home</v>
          </cell>
        </row>
        <row r="215">
          <cell r="A215" t="str">
            <v>Killure Bridge Nursing Home</v>
          </cell>
        </row>
        <row r="216">
          <cell r="A216" t="str">
            <v>Kilmainham Wood Home</v>
          </cell>
        </row>
        <row r="217">
          <cell r="A217" t="str">
            <v>Kilminchy Lodge Nursing Home</v>
          </cell>
        </row>
        <row r="218">
          <cell r="A218" t="str">
            <v>Kilrush District Hospital</v>
          </cell>
        </row>
        <row r="219">
          <cell r="A219" t="str">
            <v>Kiltipper Woods Nursing Home</v>
          </cell>
        </row>
        <row r="220">
          <cell r="A220" t="str">
            <v>Kiltormer Nursing Home</v>
          </cell>
        </row>
        <row r="221">
          <cell r="A221" t="str">
            <v>Kinvara House Nursing Home</v>
          </cell>
        </row>
        <row r="222">
          <cell r="A222" t="str">
            <v>Knockeen Nursing Home</v>
          </cell>
        </row>
        <row r="223">
          <cell r="A223" t="str">
            <v>Knockrobinhill Care Home</v>
          </cell>
        </row>
        <row r="224">
          <cell r="A224" t="str">
            <v xml:space="preserve">Kylemore House Nursing Home </v>
          </cell>
        </row>
        <row r="225">
          <cell r="A225" t="str">
            <v>La Verna Nursing Home</v>
          </cell>
        </row>
        <row r="226">
          <cell r="A226" t="str">
            <v>Lake House Nursing Home</v>
          </cell>
        </row>
        <row r="227">
          <cell r="A227" t="str">
            <v>Lakes Nursing Home</v>
          </cell>
        </row>
        <row r="228">
          <cell r="A228" t="str">
            <v xml:space="preserve">Larchfield Nursing Home </v>
          </cell>
        </row>
        <row r="229">
          <cell r="A229" t="str">
            <v>Laurel Lodge Nursing Home</v>
          </cell>
        </row>
        <row r="230">
          <cell r="A230" t="str">
            <v>Lawson House Nursing Home</v>
          </cell>
        </row>
        <row r="231">
          <cell r="A231" t="str">
            <v>Leeson Park Nursing Home</v>
          </cell>
        </row>
        <row r="232">
          <cell r="A232" t="str">
            <v>Lir Retirement Home</v>
          </cell>
        </row>
        <row r="233">
          <cell r="A233" t="str">
            <v>Lisheen Nursing Home</v>
          </cell>
        </row>
        <row r="234">
          <cell r="A234" t="str">
            <v>Little Flower Nursing Home</v>
          </cell>
        </row>
        <row r="235">
          <cell r="A235" t="str">
            <v>Little Sisters of the Poor</v>
          </cell>
        </row>
        <row r="236">
          <cell r="A236" t="str">
            <v>Little Sisters of the Poor (Roebuck Road)</v>
          </cell>
        </row>
        <row r="237">
          <cell r="A237" t="str">
            <v>Lough Corrib Nursing Home</v>
          </cell>
        </row>
        <row r="238">
          <cell r="A238" t="str">
            <v>Lough Erril Private Nursing Home</v>
          </cell>
        </row>
        <row r="239">
          <cell r="A239" t="str">
            <v>Lourdesville Nursing Home</v>
          </cell>
        </row>
        <row r="240">
          <cell r="A240" t="str">
            <v xml:space="preserve">Lucan Lodge Nursing Home </v>
          </cell>
        </row>
        <row r="241">
          <cell r="A241" t="str">
            <v>Lystoll Lodge Nursing Home</v>
          </cell>
        </row>
        <row r="242">
          <cell r="A242" t="str">
            <v>Maple Court Nursing Home</v>
          </cell>
        </row>
        <row r="243">
          <cell r="A243" t="str">
            <v>Maria Goretti Nursing Home</v>
          </cell>
        </row>
        <row r="244">
          <cell r="A244" t="str">
            <v>Marian House Nursing Home</v>
          </cell>
        </row>
        <row r="245">
          <cell r="A245" t="str">
            <v>Marian House Nursing Home</v>
          </cell>
        </row>
        <row r="246">
          <cell r="A246" t="str">
            <v>Maryborough Nursing Home</v>
          </cell>
        </row>
        <row r="247">
          <cell r="A247" t="str">
            <v xml:space="preserve">Maryfield Alzheimer Nursing Home </v>
          </cell>
        </row>
        <row r="248">
          <cell r="A248" t="str">
            <v>Maryfield Nursing Home</v>
          </cell>
        </row>
        <row r="249">
          <cell r="A249" t="str">
            <v>Marymount Hospital &amp; Hospice</v>
          </cell>
        </row>
        <row r="250">
          <cell r="A250" t="str">
            <v>Marymount Nursing Home</v>
          </cell>
        </row>
        <row r="251">
          <cell r="A251" t="str">
            <v>Maynooth Lodge Nursing Home</v>
          </cell>
        </row>
        <row r="252">
          <cell r="A252" t="str">
            <v>Maypark Nursing Home</v>
          </cell>
        </row>
        <row r="253">
          <cell r="A253" t="str">
            <v>Middleton House Nursing Home</v>
          </cell>
        </row>
        <row r="254">
          <cell r="A254" t="str">
            <v>Milford Care Centre</v>
          </cell>
        </row>
        <row r="255">
          <cell r="A255" t="str">
            <v xml:space="preserve">Mill Lane Manor Nursing Home </v>
          </cell>
        </row>
        <row r="256">
          <cell r="A256" t="str">
            <v>Millbrae Lodge Nursing Home</v>
          </cell>
        </row>
        <row r="257">
          <cell r="A257" t="str">
            <v>Millbrook Manor Nursing Home</v>
          </cell>
        </row>
        <row r="258">
          <cell r="A258" t="str">
            <v>Millbury Nursing Home</v>
          </cell>
        </row>
        <row r="259">
          <cell r="A259" t="str">
            <v>Millhouse Care Centre Nursing Home</v>
          </cell>
        </row>
        <row r="260">
          <cell r="A260" t="str">
            <v>Millrace Nursing Home</v>
          </cell>
        </row>
        <row r="261">
          <cell r="A261" t="str">
            <v>Moate Nursing Home</v>
          </cell>
        </row>
        <row r="262">
          <cell r="A262" t="str">
            <v xml:space="preserve">Care Choice (Montenotte) </v>
          </cell>
        </row>
        <row r="263">
          <cell r="A263" t="str">
            <v>Mooncoin Residential Care Centre</v>
          </cell>
        </row>
        <row r="264">
          <cell r="A264" t="str">
            <v>Moorehall Lodge Nursing Home (Ardee)</v>
          </cell>
        </row>
        <row r="265">
          <cell r="A265" t="str">
            <v>Moorehall Lodge Nursing Home (Drogheda)</v>
          </cell>
        </row>
        <row r="266">
          <cell r="A266" t="str">
            <v>Mount Carmel Nursing Home</v>
          </cell>
        </row>
        <row r="267">
          <cell r="A267" t="str">
            <v>Mount Hybla Nursing Home</v>
          </cell>
        </row>
        <row r="268">
          <cell r="A268" t="str">
            <v xml:space="preserve">Mount Pleasant Nursing Home </v>
          </cell>
        </row>
        <row r="269">
          <cell r="A269" t="str">
            <v>Mount Tabor Care Centre</v>
          </cell>
        </row>
        <row r="270">
          <cell r="A270" t="str">
            <v>Mountbellew Nursing Home</v>
          </cell>
        </row>
        <row r="271">
          <cell r="A271" t="str">
            <v>Mowlam Nursing Home (Sligo)</v>
          </cell>
        </row>
        <row r="272">
          <cell r="A272" t="str">
            <v>Mowlam Nursing Home (Waterford)</v>
          </cell>
        </row>
        <row r="273">
          <cell r="A273" t="str">
            <v>Moycullen Nursing Home</v>
          </cell>
        </row>
        <row r="274">
          <cell r="A274" t="str">
            <v>Moyglare Nursing Home</v>
          </cell>
        </row>
        <row r="275">
          <cell r="A275" t="str">
            <v>Moyne Nursing Home</v>
          </cell>
        </row>
        <row r="276">
          <cell r="A276" t="str">
            <v>Moyridge Nursing Home</v>
          </cell>
        </row>
        <row r="277">
          <cell r="A277" t="str">
            <v>Mullinahinch House Nursing Home</v>
          </cell>
        </row>
        <row r="278">
          <cell r="A278" t="str">
            <v>Mystical Rose Nursing Home</v>
          </cell>
        </row>
        <row r="279">
          <cell r="A279" t="str">
            <v>Nazareth House Nursing Home (Cork)</v>
          </cell>
        </row>
        <row r="280">
          <cell r="A280" t="str">
            <v>Nazareth House Nursing Home (Donegal)</v>
          </cell>
        </row>
        <row r="281">
          <cell r="A281" t="str">
            <v>Nazareth House Nursing Home (Dublin)</v>
          </cell>
        </row>
        <row r="282">
          <cell r="A282" t="str">
            <v>Nazareth House Nursing Home (Sligo)</v>
          </cell>
        </row>
        <row r="283">
          <cell r="A283" t="str">
            <v>Nenagh Manor Nursing Home</v>
          </cell>
        </row>
        <row r="284">
          <cell r="A284" t="str">
            <v>New Lodge (Bloomfield) Nursing Home</v>
          </cell>
        </row>
        <row r="285">
          <cell r="A285" t="str">
            <v>New Ross Community Hospital</v>
          </cell>
        </row>
        <row r="286">
          <cell r="A286" t="str">
            <v>Newbrook Lodge Nursing Home</v>
          </cell>
        </row>
        <row r="287">
          <cell r="A287" t="str">
            <v>Newpark Nursing Home</v>
          </cell>
        </row>
        <row r="288">
          <cell r="A288" t="str">
            <v>Nightingale Nursing Home</v>
          </cell>
        </row>
        <row r="289">
          <cell r="A289" t="str">
            <v>Northbrook House Nursing Home</v>
          </cell>
        </row>
        <row r="290">
          <cell r="A290" t="str">
            <v>Norwood Grange Nursing Home</v>
          </cell>
        </row>
        <row r="291">
          <cell r="A291" t="str">
            <v>Oakdale Nursing Home</v>
          </cell>
        </row>
        <row r="292">
          <cell r="A292" t="str">
            <v>Oaklands Nursing Home</v>
          </cell>
        </row>
        <row r="293">
          <cell r="A293" t="str">
            <v>Oaklodge Nursing Home</v>
          </cell>
        </row>
        <row r="294">
          <cell r="A294" t="str">
            <v>Oakview Nursing Home</v>
          </cell>
        </row>
        <row r="295">
          <cell r="A295" t="str">
            <v>Oakwood Nursing Home (Ardsallagh Mor)</v>
          </cell>
        </row>
        <row r="296">
          <cell r="A296" t="str">
            <v>Oakwood Nursing Home (Ballaghadereen)</v>
          </cell>
        </row>
        <row r="297">
          <cell r="A297" t="str">
            <v>Ocean View Nursing Home</v>
          </cell>
        </row>
        <row r="298">
          <cell r="A298" t="str">
            <v>Oghill Nursing Home</v>
          </cell>
        </row>
        <row r="299">
          <cell r="A299" t="str">
            <v>Orwell Nursing Home</v>
          </cell>
        </row>
        <row r="300">
          <cell r="A300" t="str">
            <v>Oughterard Manor Nursing Home</v>
          </cell>
        </row>
        <row r="301">
          <cell r="A301" t="str">
            <v>Our Lady of Lourdes Nursing Home</v>
          </cell>
        </row>
        <row r="302">
          <cell r="A302" t="str">
            <v>Our Lady's Manor (Dublin)</v>
          </cell>
        </row>
        <row r="303">
          <cell r="A303" t="str">
            <v>Our Lady's Manor Nursing Home (Westmeath)</v>
          </cell>
        </row>
        <row r="304">
          <cell r="A304" t="str">
            <v>Padre Pio (Dublin 22)</v>
          </cell>
        </row>
        <row r="305">
          <cell r="A305" t="str">
            <v>Padre Pio Nursing Home</v>
          </cell>
        </row>
        <row r="306">
          <cell r="A306" t="str">
            <v>Padre Pio Nursing Home (Cork)</v>
          </cell>
        </row>
        <row r="307">
          <cell r="A307" t="str">
            <v>Padre Pio Nursing Home (Rochestown)</v>
          </cell>
        </row>
        <row r="308">
          <cell r="A308" t="str">
            <v>Padre Pio Nursing Home (Tipperary)</v>
          </cell>
        </row>
        <row r="309">
          <cell r="A309" t="str">
            <v>Park House Nursing Home</v>
          </cell>
        </row>
        <row r="310">
          <cell r="A310" t="str">
            <v>Patterson's Nursing Home</v>
          </cell>
        </row>
        <row r="311">
          <cell r="A311" t="str">
            <v>Pilgrim's Rest Nursing Home</v>
          </cell>
        </row>
        <row r="312">
          <cell r="A312" t="str">
            <v>Portiuncula Nursing Home</v>
          </cell>
        </row>
        <row r="313">
          <cell r="A313" t="str">
            <v>Portumna Retirement Village</v>
          </cell>
        </row>
        <row r="314">
          <cell r="A314" t="str">
            <v>Powdermills Nursing Home</v>
          </cell>
        </row>
        <row r="315">
          <cell r="A315" t="str">
            <v>Queen of Peace Nursing Home</v>
          </cell>
        </row>
        <row r="316">
          <cell r="A316" t="str">
            <v>Queen of Peace Nursing Home</v>
          </cell>
        </row>
        <row r="317">
          <cell r="A317" t="str">
            <v>Raheny House Nursing Home</v>
          </cell>
        </row>
        <row r="318">
          <cell r="A318" t="str">
            <v>Rathkeevan Nursing Home</v>
          </cell>
        </row>
        <row r="319">
          <cell r="A319" t="str">
            <v>Rathoath Nursing Home</v>
          </cell>
        </row>
        <row r="320">
          <cell r="A320" t="str">
            <v>Retreat Nursing Home</v>
          </cell>
        </row>
        <row r="321">
          <cell r="A321" t="str">
            <v>Riverdale House Nursing Home</v>
          </cell>
        </row>
        <row r="322">
          <cell r="A322" t="str">
            <v>Riverdale Nursing Home (Carlow)</v>
          </cell>
        </row>
        <row r="323">
          <cell r="A323" t="str">
            <v>Riverside Nursing Home</v>
          </cell>
        </row>
        <row r="324">
          <cell r="A324" t="str">
            <v>Riverside Nursing Home</v>
          </cell>
        </row>
        <row r="325">
          <cell r="A325" t="str">
            <v>Rivervale Nursing Home (Co Tipp)</v>
          </cell>
        </row>
        <row r="326">
          <cell r="A326" t="str">
            <v>Rochestown Nursing Home</v>
          </cell>
        </row>
        <row r="327">
          <cell r="A327" t="str">
            <v>Rockshire Nursing Home</v>
          </cell>
        </row>
        <row r="328">
          <cell r="A328" t="str">
            <v>Ros Aoibhinn Nursing Home</v>
          </cell>
        </row>
        <row r="329">
          <cell r="A329" t="str">
            <v>Rosary Hill Nursing Home</v>
          </cell>
        </row>
        <row r="330">
          <cell r="A330" t="str">
            <v>Rose Lodge Nursing Home</v>
          </cell>
        </row>
        <row r="331">
          <cell r="A331" t="str">
            <v>Rosemount Nursing Home</v>
          </cell>
        </row>
        <row r="332">
          <cell r="A332" t="str">
            <v>Rosenalee Nursing Home</v>
          </cell>
        </row>
        <row r="333">
          <cell r="A333" t="str">
            <v>Roseville House Nursing Home</v>
          </cell>
        </row>
        <row r="334">
          <cell r="A334" t="str">
            <v>Roseville Nursing Home</v>
          </cell>
        </row>
        <row r="335">
          <cell r="A335" t="str">
            <v>Rush Nursing Home</v>
          </cell>
        </row>
        <row r="336">
          <cell r="A336" t="str">
            <v>Rushmore Nursing Home</v>
          </cell>
        </row>
        <row r="337">
          <cell r="A337" t="str">
            <v>Ryevale Nursing Home</v>
          </cell>
        </row>
        <row r="338">
          <cell r="A338" t="str">
            <v>Sacre Coeur Nursing Home</v>
          </cell>
        </row>
        <row r="339">
          <cell r="A339" t="str">
            <v>Sacred Heart Nursing Home</v>
          </cell>
        </row>
        <row r="340">
          <cell r="A340" t="str">
            <v>Sacred Heart Nursing Home (Kilkenny)</v>
          </cell>
        </row>
        <row r="341">
          <cell r="A341" t="str">
            <v>Sally Park Nursing Home</v>
          </cell>
        </row>
        <row r="342">
          <cell r="A342" t="str">
            <v>San Remo Nursing Home</v>
          </cell>
        </row>
        <row r="343">
          <cell r="A343" t="str">
            <v>Sancta Maria Nursing Home (Clare)</v>
          </cell>
        </row>
        <row r="344">
          <cell r="A344" t="str">
            <v>Sancta Maria Nursing Home (Meath)</v>
          </cell>
        </row>
        <row r="345">
          <cell r="A345" t="str">
            <v>Santa Sabina Nursing Home</v>
          </cell>
        </row>
        <row r="346">
          <cell r="A346" t="str">
            <v>Shalom Nursing Home</v>
          </cell>
        </row>
        <row r="347">
          <cell r="A347" t="str">
            <v>Shannagh Bay Nursing Home</v>
          </cell>
        </row>
        <row r="348">
          <cell r="A348" t="str">
            <v>Shannon Lodge Nursing Home</v>
          </cell>
        </row>
        <row r="349">
          <cell r="A349" t="str">
            <v>Sheelin Nursing Home</v>
          </cell>
        </row>
        <row r="350">
          <cell r="A350" t="str">
            <v>Shrewsbury Nursing Home</v>
          </cell>
        </row>
        <row r="351">
          <cell r="A351" t="str">
            <v>Signature Care Killerig</v>
          </cell>
        </row>
        <row r="352">
          <cell r="A352" t="str">
            <v>Silvergrove Nursing Home</v>
          </cell>
        </row>
        <row r="353">
          <cell r="A353" t="str">
            <v>Simpsons Hospital</v>
          </cell>
        </row>
        <row r="354">
          <cell r="A354" t="str">
            <v>Skibbereen Residential Care Limited</v>
          </cell>
        </row>
        <row r="355">
          <cell r="A355" t="str">
            <v xml:space="preserve">Sonas (Formally Glendale Nursing Home) </v>
          </cell>
        </row>
        <row r="356">
          <cell r="A356" t="str">
            <v>Sonas Melview House Nursing Home</v>
          </cell>
        </row>
        <row r="357">
          <cell r="A357" t="str">
            <v>Sonas Nursing Home</v>
          </cell>
        </row>
        <row r="358">
          <cell r="A358" t="str">
            <v xml:space="preserve">Sonas Riverview Nursing Home </v>
          </cell>
        </row>
        <row r="359">
          <cell r="A359" t="str">
            <v>St Anthony's Nursing Home</v>
          </cell>
        </row>
        <row r="360">
          <cell r="A360" t="str">
            <v>St Attracta's Nursing Home</v>
          </cell>
        </row>
        <row r="361">
          <cell r="A361" t="str">
            <v>St Brendan's High Support Unit</v>
          </cell>
        </row>
        <row r="362">
          <cell r="A362" t="str">
            <v>St Camillus Nursing Home</v>
          </cell>
        </row>
        <row r="363">
          <cell r="A363" t="str">
            <v>St Catherine's Nursing Home</v>
          </cell>
        </row>
        <row r="364">
          <cell r="A364" t="str">
            <v>St Catherine's Nursing Home (Limerick)</v>
          </cell>
        </row>
        <row r="365">
          <cell r="A365" t="str">
            <v>St Colmcilles Nursing Home</v>
          </cell>
        </row>
        <row r="366">
          <cell r="A366" t="str">
            <v>St David's Nursing Home</v>
          </cell>
        </row>
        <row r="367">
          <cell r="A367" t="str">
            <v>St Domnic Savio Nursing Home</v>
          </cell>
        </row>
        <row r="368">
          <cell r="A368" t="str">
            <v>St Doolagh's Nursing Home</v>
          </cell>
        </row>
        <row r="369">
          <cell r="A369" t="str">
            <v>St Eithne's Rest Care Centre</v>
          </cell>
        </row>
        <row r="370">
          <cell r="A370" t="str">
            <v>St Elizabeth's Nursing Home</v>
          </cell>
        </row>
        <row r="371">
          <cell r="A371" t="str">
            <v>St Eunan’s Nursing Home</v>
          </cell>
        </row>
        <row r="372">
          <cell r="A372" t="str">
            <v>St Francis Nursing Home</v>
          </cell>
        </row>
        <row r="373">
          <cell r="A373" t="str">
            <v>St Francis Nursing Home (Mt Oliver Ltd)</v>
          </cell>
        </row>
        <row r="374">
          <cell r="A374" t="str">
            <v>St Gabriel's Nursing Home</v>
          </cell>
        </row>
        <row r="375">
          <cell r="A375" t="str">
            <v>St Gladys Nursing Home</v>
          </cell>
        </row>
        <row r="376">
          <cell r="A376" t="str">
            <v>St Gobnait's Nursing Home</v>
          </cell>
        </row>
        <row r="377">
          <cell r="A377" t="str">
            <v>St John's House</v>
          </cell>
        </row>
        <row r="378">
          <cell r="A378" t="str">
            <v>St Josephs Centre</v>
          </cell>
        </row>
        <row r="379">
          <cell r="A379" t="str">
            <v>St Joseph's Hospital (Cork)</v>
          </cell>
        </row>
        <row r="380">
          <cell r="A380" t="str">
            <v>St Joseph's Nursing Home</v>
          </cell>
        </row>
        <row r="381">
          <cell r="A381" t="str">
            <v>St. Anne's Convalescent Home (formally St Joseph's Nursing Home (Ballybay))</v>
          </cell>
        </row>
        <row r="382">
          <cell r="A382" t="str">
            <v>St Joseph's Nursing Home (Chapelizod)</v>
          </cell>
        </row>
        <row r="383">
          <cell r="A383" t="str">
            <v>St Joseph's Nursing Home (Kenmare)</v>
          </cell>
        </row>
        <row r="384">
          <cell r="A384" t="str">
            <v>St Joseph's Nursing Home (Kerry)</v>
          </cell>
        </row>
        <row r="385">
          <cell r="A385" t="str">
            <v>St Joseph's Nursing Home (Waterford)</v>
          </cell>
        </row>
        <row r="386">
          <cell r="A386" t="str">
            <v>St Kieran's Nursing Home</v>
          </cell>
        </row>
        <row r="387">
          <cell r="A387" t="str">
            <v>St Louis Nursing Home</v>
          </cell>
        </row>
        <row r="388">
          <cell r="A388" t="str">
            <v>St Lukes Nursing Home</v>
          </cell>
        </row>
        <row r="389">
          <cell r="A389" t="str">
            <v>St Martha's Nursing Home (Cahir)</v>
          </cell>
        </row>
        <row r="390">
          <cell r="A390" t="str">
            <v>St Martha's Nursing Home (Charleville)</v>
          </cell>
        </row>
        <row r="391">
          <cell r="A391" t="str">
            <v>St Mary's Centre (Telford) Ltd</v>
          </cell>
        </row>
        <row r="392">
          <cell r="A392" t="str">
            <v>St Mary's Home</v>
          </cell>
        </row>
        <row r="393">
          <cell r="A393" t="str">
            <v>St Mary's Nursing Home (Galway)</v>
          </cell>
        </row>
        <row r="394">
          <cell r="A394" t="str">
            <v>St Michael's Nursing Home</v>
          </cell>
        </row>
        <row r="395">
          <cell r="A395" t="str">
            <v>St Monica's Nursing Home</v>
          </cell>
        </row>
        <row r="396">
          <cell r="A396" t="str">
            <v>St Pappins Nursing Home</v>
          </cell>
        </row>
        <row r="397">
          <cell r="A397" t="str">
            <v>St Patrick's Nursing Home</v>
          </cell>
        </row>
        <row r="398">
          <cell r="A398" t="str">
            <v>St Paul's Nursing Home</v>
          </cell>
        </row>
        <row r="399">
          <cell r="A399" t="str">
            <v>St Peters Nursing Home</v>
          </cell>
        </row>
        <row r="400">
          <cell r="A400" t="str">
            <v>St Phelim's Nursing Home</v>
          </cell>
        </row>
        <row r="401">
          <cell r="A401" t="str">
            <v>St Theresa's Nursing Home (Cashel)</v>
          </cell>
        </row>
        <row r="402">
          <cell r="A402" t="str">
            <v>St Theresa's Nursing Home (Clare)</v>
          </cell>
        </row>
        <row r="403">
          <cell r="A403" t="str">
            <v>St Theresa's Nursing Home (Thurles)</v>
          </cell>
        </row>
        <row r="404">
          <cell r="A404" t="str">
            <v>St Ursula's Nursing Home</v>
          </cell>
        </row>
        <row r="405">
          <cell r="A405" t="str">
            <v>St. Anne's Nursing Home</v>
          </cell>
        </row>
        <row r="406">
          <cell r="A406" t="str">
            <v>Stella Maris Nursing Home</v>
          </cell>
        </row>
        <row r="407">
          <cell r="A407" t="str">
            <v>Stella Maris Nursing Home (Athlone)</v>
          </cell>
        </row>
        <row r="408">
          <cell r="A408" t="str">
            <v>Strathmore Lodge Nursing Home</v>
          </cell>
        </row>
        <row r="409">
          <cell r="A409" t="str">
            <v>Strawhall Nursing Home</v>
          </cell>
        </row>
        <row r="410">
          <cell r="A410" t="str">
            <v>Summerville Nursing Home</v>
          </cell>
        </row>
        <row r="411">
          <cell r="A411" t="str">
            <v>Suncroft Nursing Home</v>
          </cell>
        </row>
        <row r="412">
          <cell r="A412" t="str">
            <v>Sunhill Nursing Home</v>
          </cell>
        </row>
        <row r="413">
          <cell r="A413" t="str">
            <v>Swords Nursing Home</v>
          </cell>
        </row>
        <row r="414">
          <cell r="A414" t="str">
            <v>Talbot Lodge</v>
          </cell>
        </row>
        <row r="415">
          <cell r="A415" t="str">
            <v>Tara Care Centre</v>
          </cell>
        </row>
        <row r="416">
          <cell r="A416" t="str">
            <v>Tara Winthrop Nursing Home</v>
          </cell>
        </row>
        <row r="417">
          <cell r="A417" t="str">
            <v>Teach Altra Nursing Home</v>
          </cell>
        </row>
        <row r="418">
          <cell r="A418" t="str">
            <v>Teach Altranais  Nursing Home</v>
          </cell>
        </row>
        <row r="419">
          <cell r="A419" t="str">
            <v>Tearmain Bhride Nursing Home</v>
          </cell>
        </row>
        <row r="420">
          <cell r="A420" t="str">
            <v>The Croft Nursing Home</v>
          </cell>
        </row>
        <row r="421">
          <cell r="A421" t="str">
            <v xml:space="preserve">The Marlay Nursing Home </v>
          </cell>
        </row>
        <row r="422">
          <cell r="A422" t="str">
            <v>The Park Nursing Home (Limerick)</v>
          </cell>
        </row>
        <row r="423">
          <cell r="A423" t="str">
            <v>Thomond Lodge Nursing Home</v>
          </cell>
        </row>
        <row r="424">
          <cell r="A424" t="str">
            <v>Thorpes Nursing Home</v>
          </cell>
        </row>
        <row r="425">
          <cell r="A425" t="str">
            <v>Ti Aire Private Nursing Home</v>
          </cell>
        </row>
        <row r="426">
          <cell r="A426" t="str">
            <v>Tinnypark Nursing Home</v>
          </cell>
        </row>
        <row r="427">
          <cell r="A427" t="str">
            <v>TLC Cara Care Centre</v>
          </cell>
        </row>
        <row r="428">
          <cell r="A428" t="str">
            <v>TLC Carton</v>
          </cell>
        </row>
        <row r="429">
          <cell r="A429" t="str">
            <v xml:space="preserve">TLC Centre   </v>
          </cell>
        </row>
        <row r="430">
          <cell r="A430" t="str">
            <v>TLC Centre Maynooth</v>
          </cell>
        </row>
        <row r="431">
          <cell r="A431" t="str">
            <v>TLC Santry</v>
          </cell>
        </row>
        <row r="432">
          <cell r="A432" t="str">
            <v>Valentia Community Hospital</v>
          </cell>
        </row>
        <row r="433">
          <cell r="A433" t="str">
            <v>Valentia Nursing Home</v>
          </cell>
        </row>
        <row r="434">
          <cell r="A434" t="str">
            <v>Villa Marie Nursing Home</v>
          </cell>
        </row>
        <row r="435">
          <cell r="A435" t="str">
            <v>Willowbrook Lodge Nursing Home (Tipperary)</v>
          </cell>
        </row>
        <row r="436">
          <cell r="A436" t="str">
            <v>Willowbrook Nursing Home (Kildare)</v>
          </cell>
        </row>
        <row r="437">
          <cell r="A437" t="str">
            <v>Windmill House Nursing Home</v>
          </cell>
        </row>
        <row r="438">
          <cell r="A438" t="str">
            <v>Woodlands Nursing Home</v>
          </cell>
        </row>
        <row r="439">
          <cell r="A439" t="str">
            <v>Woodlands Nursing Home (Meath)</v>
          </cell>
        </row>
        <row r="440">
          <cell r="A440" t="str">
            <v>Wygram Nursing Home</v>
          </cell>
        </row>
        <row r="441">
          <cell r="A441" t="str">
            <v>Youghal &amp; District Nursing Home</v>
          </cell>
        </row>
        <row r="442">
          <cell r="A442" t="str">
            <v>Larissa Lodge Nursing Home</v>
          </cell>
        </row>
        <row r="443">
          <cell r="A443" t="str">
            <v>Beneavin Manor</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ransfer listing"/>
      <sheetName val="Lookups"/>
      <sheetName val="1"/>
    </sheetNames>
    <sheetDataSet>
      <sheetData sheetId="0"/>
      <sheetData sheetId="1"/>
      <sheetData sheetId="2">
        <row r="2">
          <cell r="D2" t="str">
            <v>1DNECORP</v>
          </cell>
        </row>
        <row r="3">
          <cell r="D3" t="str">
            <v>1DNEDIS</v>
          </cell>
        </row>
        <row r="4">
          <cell r="D4" t="str">
            <v>1DNEDLS</v>
          </cell>
        </row>
        <row r="5">
          <cell r="D5" t="str">
            <v>1DNEFDB</v>
          </cell>
        </row>
        <row r="6">
          <cell r="D6" t="str">
            <v>1DNEFDC</v>
          </cell>
        </row>
        <row r="7">
          <cell r="D7" t="str">
            <v>1DNEFRD</v>
          </cell>
        </row>
        <row r="8">
          <cell r="D8" t="str">
            <v>1DNEHWB</v>
          </cell>
        </row>
        <row r="9">
          <cell r="D9" t="str">
            <v>1DNEMEN</v>
          </cell>
        </row>
        <row r="10">
          <cell r="D10" t="str">
            <v>1DNEOLD</v>
          </cell>
        </row>
        <row r="11">
          <cell r="D11" t="str">
            <v>1DNEPAL</v>
          </cell>
        </row>
        <row r="12">
          <cell r="D12" t="str">
            <v>1DNEPRI</v>
          </cell>
        </row>
        <row r="13">
          <cell r="D13" t="str">
            <v>1DNES39</v>
          </cell>
        </row>
        <row r="14">
          <cell r="D14" t="str">
            <v>1DNESC</v>
          </cell>
        </row>
        <row r="15">
          <cell r="D15" t="str">
            <v>1DNESOC</v>
          </cell>
        </row>
        <row r="16">
          <cell r="D16" t="str">
            <v>1SOUTHDIS</v>
          </cell>
        </row>
        <row r="17">
          <cell r="D17" t="str">
            <v>1WESTCORP</v>
          </cell>
        </row>
        <row r="18">
          <cell r="D18" t="str">
            <v>1WESTDIS</v>
          </cell>
        </row>
        <row r="19">
          <cell r="D19" t="str">
            <v>1WESTDLS</v>
          </cell>
        </row>
        <row r="20">
          <cell r="D20" t="str">
            <v>1WESTFDB</v>
          </cell>
        </row>
        <row r="21">
          <cell r="D21" t="str">
            <v>1WESTFDC</v>
          </cell>
        </row>
        <row r="22">
          <cell r="D22" t="str">
            <v>1WESTFRD</v>
          </cell>
        </row>
        <row r="23">
          <cell r="D23" t="str">
            <v>1WESTHWB</v>
          </cell>
        </row>
        <row r="24">
          <cell r="D24" t="str">
            <v>1WESTMEN</v>
          </cell>
        </row>
        <row r="25">
          <cell r="D25" t="str">
            <v>1WESTOLD</v>
          </cell>
        </row>
        <row r="26">
          <cell r="D26" t="str">
            <v>1WESTPAL</v>
          </cell>
        </row>
        <row r="27">
          <cell r="D27" t="str">
            <v>1WESTPRI</v>
          </cell>
        </row>
        <row r="28">
          <cell r="D28" t="str">
            <v>1WESTS39</v>
          </cell>
        </row>
        <row r="29">
          <cell r="D29" t="str">
            <v>1WESTSC</v>
          </cell>
        </row>
        <row r="30">
          <cell r="D30" t="str">
            <v>1WESTSOC</v>
          </cell>
        </row>
        <row r="31">
          <cell r="D31" t="str">
            <v>2WESTCORP</v>
          </cell>
        </row>
        <row r="32">
          <cell r="D32" t="str">
            <v>2WESTDIS</v>
          </cell>
        </row>
        <row r="33">
          <cell r="D33" t="str">
            <v>2WESTDLS</v>
          </cell>
        </row>
        <row r="34">
          <cell r="D34" t="str">
            <v>2WESTFDB</v>
          </cell>
        </row>
        <row r="35">
          <cell r="D35" t="str">
            <v>2WESTFDC</v>
          </cell>
        </row>
        <row r="36">
          <cell r="D36" t="str">
            <v>2WESTFRD</v>
          </cell>
        </row>
        <row r="37">
          <cell r="D37" t="str">
            <v>2WESTHWB</v>
          </cell>
        </row>
        <row r="38">
          <cell r="D38" t="str">
            <v>2WESTMEN</v>
          </cell>
        </row>
        <row r="39">
          <cell r="D39" t="str">
            <v>2WESTOLD</v>
          </cell>
        </row>
        <row r="40">
          <cell r="D40" t="str">
            <v>2WESTPAL</v>
          </cell>
        </row>
        <row r="41">
          <cell r="D41" t="str">
            <v>2WESTPRI</v>
          </cell>
        </row>
        <row r="42">
          <cell r="D42" t="str">
            <v>2WESTS39</v>
          </cell>
        </row>
        <row r="43">
          <cell r="D43" t="str">
            <v>2WESTSC</v>
          </cell>
        </row>
        <row r="44">
          <cell r="D44" t="str">
            <v>2WESTSOC</v>
          </cell>
        </row>
        <row r="45">
          <cell r="D45" t="str">
            <v>3WESTCORP</v>
          </cell>
        </row>
        <row r="46">
          <cell r="D46" t="str">
            <v>3WESTDIS</v>
          </cell>
        </row>
        <row r="47">
          <cell r="D47" t="str">
            <v>3WESTDLS</v>
          </cell>
        </row>
        <row r="48">
          <cell r="D48" t="str">
            <v>3WESTFDB</v>
          </cell>
        </row>
        <row r="49">
          <cell r="D49" t="str">
            <v>3WESTFDC</v>
          </cell>
        </row>
        <row r="50">
          <cell r="D50" t="str">
            <v>3WESTFRD</v>
          </cell>
        </row>
        <row r="51">
          <cell r="D51" t="str">
            <v>3WESTHWB</v>
          </cell>
        </row>
        <row r="52">
          <cell r="D52" t="str">
            <v>3WESTMEN</v>
          </cell>
        </row>
        <row r="53">
          <cell r="D53" t="str">
            <v>3WESTOLD</v>
          </cell>
        </row>
        <row r="54">
          <cell r="D54" t="str">
            <v>3WESTPAL</v>
          </cell>
        </row>
        <row r="55">
          <cell r="D55" t="str">
            <v>3WESTPRI</v>
          </cell>
        </row>
        <row r="56">
          <cell r="D56" t="str">
            <v>3WESTS39</v>
          </cell>
        </row>
        <row r="57">
          <cell r="D57" t="str">
            <v>3WESTSC</v>
          </cell>
        </row>
        <row r="58">
          <cell r="D58" t="str">
            <v>3WESTSOC</v>
          </cell>
        </row>
        <row r="59">
          <cell r="D59" t="str">
            <v>4003</v>
          </cell>
        </row>
        <row r="60">
          <cell r="D60" t="str">
            <v>4501</v>
          </cell>
        </row>
        <row r="61">
          <cell r="D61" t="str">
            <v>4501LS</v>
          </cell>
        </row>
        <row r="62">
          <cell r="D62" t="str">
            <v>4501PEN</v>
          </cell>
        </row>
        <row r="63">
          <cell r="D63" t="str">
            <v>4501PL</v>
          </cell>
        </row>
        <row r="64">
          <cell r="D64" t="str">
            <v>4501SA</v>
          </cell>
        </row>
        <row r="65">
          <cell r="D65" t="str">
            <v>4502</v>
          </cell>
        </row>
        <row r="66">
          <cell r="D66" t="str">
            <v>4502LS</v>
          </cell>
        </row>
        <row r="67">
          <cell r="D67" t="str">
            <v>4502PEN</v>
          </cell>
        </row>
        <row r="68">
          <cell r="D68" t="str">
            <v>4502PL</v>
          </cell>
        </row>
        <row r="69">
          <cell r="D69" t="str">
            <v>4502SA</v>
          </cell>
        </row>
        <row r="70">
          <cell r="D70" t="str">
            <v>4503</v>
          </cell>
        </row>
        <row r="71">
          <cell r="D71" t="str">
            <v>4503LS</v>
          </cell>
        </row>
        <row r="72">
          <cell r="D72" t="str">
            <v>4503PEN</v>
          </cell>
        </row>
        <row r="73">
          <cell r="D73" t="str">
            <v>4503PL</v>
          </cell>
        </row>
        <row r="74">
          <cell r="D74" t="str">
            <v>4503SA</v>
          </cell>
        </row>
        <row r="75">
          <cell r="D75" t="str">
            <v>4504</v>
          </cell>
        </row>
        <row r="76">
          <cell r="D76" t="str">
            <v>4505</v>
          </cell>
        </row>
        <row r="77">
          <cell r="D77" t="str">
            <v>4505LS</v>
          </cell>
        </row>
        <row r="78">
          <cell r="D78" t="str">
            <v>4505PEN</v>
          </cell>
        </row>
        <row r="79">
          <cell r="D79" t="str">
            <v>4505PL</v>
          </cell>
        </row>
        <row r="80">
          <cell r="D80" t="str">
            <v>4505SA</v>
          </cell>
        </row>
        <row r="81">
          <cell r="D81" t="str">
            <v>4506</v>
          </cell>
        </row>
        <row r="82">
          <cell r="D82" t="str">
            <v>4506LS</v>
          </cell>
        </row>
        <row r="83">
          <cell r="D83" t="str">
            <v>4506PEN</v>
          </cell>
        </row>
        <row r="84">
          <cell r="D84" t="str">
            <v>4506PL</v>
          </cell>
        </row>
        <row r="85">
          <cell r="D85" t="str">
            <v>4506SA</v>
          </cell>
        </row>
        <row r="86">
          <cell r="D86" t="str">
            <v>4507</v>
          </cell>
        </row>
        <row r="87">
          <cell r="D87" t="str">
            <v>4507LS</v>
          </cell>
        </row>
        <row r="88">
          <cell r="D88" t="str">
            <v>4507PEN</v>
          </cell>
        </row>
        <row r="89">
          <cell r="D89" t="str">
            <v>4507PL</v>
          </cell>
        </row>
        <row r="90">
          <cell r="D90" t="str">
            <v>4507SA</v>
          </cell>
        </row>
        <row r="91">
          <cell r="D91" t="str">
            <v>4508</v>
          </cell>
        </row>
        <row r="92">
          <cell r="D92" t="str">
            <v>4508LS</v>
          </cell>
        </row>
        <row r="93">
          <cell r="D93" t="str">
            <v>4508PEN</v>
          </cell>
        </row>
        <row r="94">
          <cell r="D94" t="str">
            <v>4508SA</v>
          </cell>
        </row>
        <row r="95">
          <cell r="D95" t="str">
            <v>4509</v>
          </cell>
        </row>
        <row r="96">
          <cell r="D96" t="str">
            <v>4509LS</v>
          </cell>
        </row>
        <row r="97">
          <cell r="D97" t="str">
            <v>4509PEN</v>
          </cell>
        </row>
        <row r="98">
          <cell r="D98" t="str">
            <v>4509PL</v>
          </cell>
        </row>
        <row r="99">
          <cell r="D99" t="str">
            <v>4509SA</v>
          </cell>
        </row>
        <row r="100">
          <cell r="D100" t="str">
            <v>4510</v>
          </cell>
        </row>
        <row r="101">
          <cell r="D101" t="str">
            <v>4510LS</v>
          </cell>
        </row>
        <row r="102">
          <cell r="D102" t="str">
            <v>4510PEN</v>
          </cell>
        </row>
        <row r="103">
          <cell r="D103" t="str">
            <v>4510PL</v>
          </cell>
        </row>
        <row r="104">
          <cell r="D104" t="str">
            <v>4510SA</v>
          </cell>
        </row>
        <row r="105">
          <cell r="D105" t="str">
            <v>4511</v>
          </cell>
        </row>
        <row r="106">
          <cell r="D106" t="str">
            <v>4511LS</v>
          </cell>
        </row>
        <row r="107">
          <cell r="D107" t="str">
            <v>4511PEN</v>
          </cell>
        </row>
        <row r="108">
          <cell r="D108" t="str">
            <v>4511PL</v>
          </cell>
        </row>
        <row r="109">
          <cell r="D109" t="str">
            <v>4511SA</v>
          </cell>
        </row>
        <row r="110">
          <cell r="D110" t="str">
            <v>4512</v>
          </cell>
        </row>
        <row r="111">
          <cell r="D111" t="str">
            <v>4512LS</v>
          </cell>
        </row>
        <row r="112">
          <cell r="D112" t="str">
            <v>4512PEN</v>
          </cell>
        </row>
        <row r="113">
          <cell r="D113" t="str">
            <v>4512PL</v>
          </cell>
        </row>
        <row r="114">
          <cell r="D114" t="str">
            <v>4512SA</v>
          </cell>
        </row>
        <row r="115">
          <cell r="D115" t="str">
            <v>4513</v>
          </cell>
        </row>
        <row r="116">
          <cell r="D116" t="str">
            <v>4513LS</v>
          </cell>
        </row>
        <row r="117">
          <cell r="D117" t="str">
            <v>4513PEN</v>
          </cell>
        </row>
        <row r="118">
          <cell r="D118" t="str">
            <v>4513PL</v>
          </cell>
        </row>
        <row r="119">
          <cell r="D119" t="str">
            <v>4513SA</v>
          </cell>
        </row>
        <row r="120">
          <cell r="D120" t="str">
            <v>4514</v>
          </cell>
        </row>
        <row r="121">
          <cell r="D121" t="str">
            <v>4514LS</v>
          </cell>
        </row>
        <row r="122">
          <cell r="D122" t="str">
            <v>4514PEN</v>
          </cell>
        </row>
        <row r="123">
          <cell r="D123" t="str">
            <v>4514PL</v>
          </cell>
        </row>
        <row r="124">
          <cell r="D124" t="str">
            <v>4514SA</v>
          </cell>
        </row>
        <row r="125">
          <cell r="D125" t="str">
            <v>4515</v>
          </cell>
        </row>
        <row r="126">
          <cell r="D126" t="str">
            <v>4516</v>
          </cell>
        </row>
        <row r="127">
          <cell r="D127" t="str">
            <v>4517</v>
          </cell>
        </row>
        <row r="128">
          <cell r="D128" t="str">
            <v>4518</v>
          </cell>
        </row>
        <row r="129">
          <cell r="D129" t="str">
            <v>4518LS</v>
          </cell>
        </row>
        <row r="130">
          <cell r="D130" t="str">
            <v>4518PEN</v>
          </cell>
        </row>
        <row r="131">
          <cell r="D131" t="str">
            <v>4518PL</v>
          </cell>
        </row>
        <row r="132">
          <cell r="D132" t="str">
            <v>4518SA</v>
          </cell>
        </row>
        <row r="133">
          <cell r="D133" t="str">
            <v>4519</v>
          </cell>
        </row>
        <row r="134">
          <cell r="D134" t="str">
            <v>4519LS</v>
          </cell>
        </row>
        <row r="135">
          <cell r="D135" t="str">
            <v>4519PEN</v>
          </cell>
        </row>
        <row r="136">
          <cell r="D136" t="str">
            <v>4519PL</v>
          </cell>
        </row>
        <row r="137">
          <cell r="D137" t="str">
            <v>4519SA</v>
          </cell>
        </row>
        <row r="138">
          <cell r="D138" t="str">
            <v>4520</v>
          </cell>
        </row>
        <row r="139">
          <cell r="D139" t="str">
            <v>4520LS</v>
          </cell>
        </row>
        <row r="140">
          <cell r="D140" t="str">
            <v>4520PEN</v>
          </cell>
        </row>
        <row r="141">
          <cell r="D141" t="str">
            <v>4520PL</v>
          </cell>
        </row>
        <row r="142">
          <cell r="D142" t="str">
            <v>4520SA</v>
          </cell>
        </row>
        <row r="143">
          <cell r="D143" t="str">
            <v>4521</v>
          </cell>
        </row>
        <row r="144">
          <cell r="D144" t="str">
            <v>4522</v>
          </cell>
        </row>
        <row r="145">
          <cell r="D145" t="str">
            <v>4523</v>
          </cell>
        </row>
        <row r="146">
          <cell r="D146" t="str">
            <v>4523PL</v>
          </cell>
        </row>
        <row r="147">
          <cell r="D147" t="str">
            <v>4524</v>
          </cell>
        </row>
        <row r="148">
          <cell r="D148" t="str">
            <v>4524HQ</v>
          </cell>
        </row>
        <row r="149">
          <cell r="D149" t="str">
            <v>4524LS</v>
          </cell>
        </row>
        <row r="150">
          <cell r="D150" t="str">
            <v>4524PEN</v>
          </cell>
        </row>
        <row r="151">
          <cell r="D151" t="str">
            <v>4524PL</v>
          </cell>
        </row>
        <row r="152">
          <cell r="D152" t="str">
            <v>4524SA</v>
          </cell>
        </row>
        <row r="153">
          <cell r="D153" t="str">
            <v>4525</v>
          </cell>
        </row>
        <row r="154">
          <cell r="D154" t="str">
            <v>4525PL</v>
          </cell>
        </row>
        <row r="155">
          <cell r="D155" t="str">
            <v>4526</v>
          </cell>
        </row>
        <row r="156">
          <cell r="D156" t="str">
            <v>4526LS</v>
          </cell>
        </row>
        <row r="157">
          <cell r="D157" t="str">
            <v>4526PEN</v>
          </cell>
        </row>
        <row r="158">
          <cell r="D158" t="str">
            <v>4526PL</v>
          </cell>
        </row>
        <row r="159">
          <cell r="D159" t="str">
            <v>4526SA</v>
          </cell>
        </row>
        <row r="160">
          <cell r="D160" t="str">
            <v>4527</v>
          </cell>
        </row>
        <row r="161">
          <cell r="D161" t="str">
            <v>4527LS</v>
          </cell>
        </row>
        <row r="162">
          <cell r="D162" t="str">
            <v>4527PEN</v>
          </cell>
        </row>
        <row r="163">
          <cell r="D163" t="str">
            <v>4527PL</v>
          </cell>
        </row>
        <row r="164">
          <cell r="D164" t="str">
            <v>4527SA</v>
          </cell>
        </row>
        <row r="165">
          <cell r="D165" t="str">
            <v>4528</v>
          </cell>
        </row>
        <row r="166">
          <cell r="D166" t="str">
            <v>4528LS</v>
          </cell>
        </row>
        <row r="167">
          <cell r="D167" t="str">
            <v>4528PEN</v>
          </cell>
        </row>
        <row r="168">
          <cell r="D168" t="str">
            <v>4528PL</v>
          </cell>
        </row>
        <row r="169">
          <cell r="D169" t="str">
            <v>4528SA</v>
          </cell>
        </row>
        <row r="170">
          <cell r="D170" t="str">
            <v>4529</v>
          </cell>
        </row>
        <row r="171">
          <cell r="D171" t="str">
            <v>4529LS</v>
          </cell>
        </row>
        <row r="172">
          <cell r="D172" t="str">
            <v>4529PEN</v>
          </cell>
        </row>
        <row r="173">
          <cell r="D173" t="str">
            <v>4529PL</v>
          </cell>
        </row>
        <row r="174">
          <cell r="D174" t="str">
            <v>4529SA</v>
          </cell>
        </row>
        <row r="175">
          <cell r="D175" t="str">
            <v>4530</v>
          </cell>
        </row>
        <row r="176">
          <cell r="D176" t="str">
            <v>4530LS</v>
          </cell>
        </row>
        <row r="177">
          <cell r="D177" t="str">
            <v>4530PEN</v>
          </cell>
        </row>
        <row r="178">
          <cell r="D178" t="str">
            <v>4530PL</v>
          </cell>
        </row>
        <row r="179">
          <cell r="D179" t="str">
            <v>4530SA</v>
          </cell>
        </row>
        <row r="180">
          <cell r="D180" t="str">
            <v>4531</v>
          </cell>
        </row>
        <row r="181">
          <cell r="D181" t="str">
            <v>4531LS</v>
          </cell>
        </row>
        <row r="182">
          <cell r="D182" t="str">
            <v>4531PEN</v>
          </cell>
        </row>
        <row r="183">
          <cell r="D183" t="str">
            <v>4531PL</v>
          </cell>
        </row>
        <row r="184">
          <cell r="D184" t="str">
            <v>4531SA</v>
          </cell>
        </row>
        <row r="185">
          <cell r="D185" t="str">
            <v>4532</v>
          </cell>
        </row>
        <row r="186">
          <cell r="D186" t="str">
            <v>4532LS</v>
          </cell>
        </row>
        <row r="187">
          <cell r="D187" t="str">
            <v>4532PEN</v>
          </cell>
        </row>
        <row r="188">
          <cell r="D188" t="str">
            <v>4532PL</v>
          </cell>
        </row>
        <row r="189">
          <cell r="D189" t="str">
            <v>4532SA</v>
          </cell>
        </row>
        <row r="190">
          <cell r="D190" t="str">
            <v>4533</v>
          </cell>
        </row>
        <row r="191">
          <cell r="D191" t="str">
            <v>4533LS</v>
          </cell>
        </row>
        <row r="192">
          <cell r="D192" t="str">
            <v>4533PEN</v>
          </cell>
        </row>
        <row r="193">
          <cell r="D193" t="str">
            <v>4533PL</v>
          </cell>
        </row>
        <row r="194">
          <cell r="D194" t="str">
            <v>4533SA</v>
          </cell>
        </row>
        <row r="195">
          <cell r="D195" t="str">
            <v>4534</v>
          </cell>
        </row>
        <row r="196">
          <cell r="D196" t="str">
            <v>4534LS</v>
          </cell>
        </row>
        <row r="197">
          <cell r="D197" t="str">
            <v>4534PEN</v>
          </cell>
        </row>
        <row r="198">
          <cell r="D198" t="str">
            <v>4534PL</v>
          </cell>
        </row>
        <row r="199">
          <cell r="D199" t="str">
            <v>4534SA</v>
          </cell>
        </row>
        <row r="200">
          <cell r="D200" t="str">
            <v>4535</v>
          </cell>
        </row>
        <row r="201">
          <cell r="D201" t="str">
            <v>4535LS</v>
          </cell>
        </row>
        <row r="202">
          <cell r="D202" t="str">
            <v>4535PEN</v>
          </cell>
        </row>
        <row r="203">
          <cell r="D203" t="str">
            <v>4535PL</v>
          </cell>
        </row>
        <row r="204">
          <cell r="D204" t="str">
            <v>4535SA</v>
          </cell>
        </row>
        <row r="205">
          <cell r="D205" t="str">
            <v>4536</v>
          </cell>
        </row>
        <row r="206">
          <cell r="D206" t="str">
            <v>4536LS</v>
          </cell>
        </row>
        <row r="207">
          <cell r="D207" t="str">
            <v>4536PEN</v>
          </cell>
        </row>
        <row r="208">
          <cell r="D208" t="str">
            <v>4536PL</v>
          </cell>
        </row>
        <row r="209">
          <cell r="D209" t="str">
            <v>4536SA</v>
          </cell>
        </row>
        <row r="210">
          <cell r="D210" t="str">
            <v>4537</v>
          </cell>
        </row>
        <row r="211">
          <cell r="D211" t="str">
            <v>4537LS</v>
          </cell>
        </row>
        <row r="212">
          <cell r="D212" t="str">
            <v>4537PEN</v>
          </cell>
        </row>
        <row r="213">
          <cell r="D213" t="str">
            <v>4537PL</v>
          </cell>
        </row>
        <row r="214">
          <cell r="D214" t="str">
            <v>4537SA</v>
          </cell>
        </row>
        <row r="215">
          <cell r="D215" t="str">
            <v>4538</v>
          </cell>
        </row>
        <row r="216">
          <cell r="D216" t="str">
            <v>4538LS</v>
          </cell>
        </row>
        <row r="217">
          <cell r="D217" t="str">
            <v>4538PEN</v>
          </cell>
        </row>
        <row r="218">
          <cell r="D218" t="str">
            <v>4538PL</v>
          </cell>
        </row>
        <row r="219">
          <cell r="D219" t="str">
            <v>4538SA</v>
          </cell>
        </row>
        <row r="220">
          <cell r="D220" t="str">
            <v>4539</v>
          </cell>
        </row>
        <row r="221">
          <cell r="D221" t="str">
            <v>4539LS</v>
          </cell>
        </row>
        <row r="222">
          <cell r="D222" t="str">
            <v>4539PEN</v>
          </cell>
        </row>
        <row r="223">
          <cell r="D223" t="str">
            <v>4539PL</v>
          </cell>
        </row>
        <row r="224">
          <cell r="D224" t="str">
            <v>4539SA</v>
          </cell>
        </row>
        <row r="225">
          <cell r="D225" t="str">
            <v>4540</v>
          </cell>
        </row>
        <row r="226">
          <cell r="D226" t="str">
            <v>4540PEN</v>
          </cell>
        </row>
        <row r="227">
          <cell r="D227" t="str">
            <v>4540PL</v>
          </cell>
        </row>
        <row r="228">
          <cell r="D228" t="str">
            <v>4541</v>
          </cell>
        </row>
        <row r="229">
          <cell r="D229" t="str">
            <v>4541LS</v>
          </cell>
        </row>
        <row r="230">
          <cell r="D230" t="str">
            <v>4541PEN</v>
          </cell>
        </row>
        <row r="231">
          <cell r="D231" t="str">
            <v>4541PL</v>
          </cell>
        </row>
        <row r="232">
          <cell r="D232" t="str">
            <v>4541SA</v>
          </cell>
        </row>
        <row r="233">
          <cell r="D233" t="str">
            <v>4SOUTHCORP</v>
          </cell>
        </row>
        <row r="234">
          <cell r="D234" t="str">
            <v>4SOUTHDIS</v>
          </cell>
        </row>
        <row r="235">
          <cell r="D235" t="str">
            <v>4SOUTHDLS</v>
          </cell>
        </row>
        <row r="236">
          <cell r="D236" t="str">
            <v>4SOUTHFDB</v>
          </cell>
        </row>
        <row r="237">
          <cell r="D237" t="str">
            <v>4SOUTHFDC</v>
          </cell>
        </row>
        <row r="238">
          <cell r="D238" t="str">
            <v>4SOUTHFRD</v>
          </cell>
        </row>
        <row r="239">
          <cell r="D239" t="str">
            <v>4SOUTHHWB</v>
          </cell>
        </row>
        <row r="240">
          <cell r="D240" t="str">
            <v>4SOUTHMEN</v>
          </cell>
        </row>
        <row r="241">
          <cell r="D241" t="str">
            <v>4SOUTHOLD</v>
          </cell>
        </row>
        <row r="242">
          <cell r="D242" t="str">
            <v>4SOUTHPAL</v>
          </cell>
        </row>
        <row r="243">
          <cell r="D243" t="str">
            <v>4SOUTHPRI</v>
          </cell>
        </row>
        <row r="244">
          <cell r="D244" t="str">
            <v>4SOUTHS39</v>
          </cell>
        </row>
        <row r="245">
          <cell r="D245" t="str">
            <v>4SOUTHSC</v>
          </cell>
        </row>
        <row r="246">
          <cell r="D246" t="str">
            <v>4SOUTHSOC</v>
          </cell>
        </row>
        <row r="247">
          <cell r="D247" t="str">
            <v>5002</v>
          </cell>
        </row>
        <row r="248">
          <cell r="D248" t="str">
            <v>5005</v>
          </cell>
        </row>
        <row r="249">
          <cell r="D249" t="str">
            <v>5008</v>
          </cell>
        </row>
        <row r="250">
          <cell r="D250" t="str">
            <v>5900</v>
          </cell>
        </row>
        <row r="251">
          <cell r="D251" t="str">
            <v>5901</v>
          </cell>
        </row>
        <row r="252">
          <cell r="D252" t="str">
            <v>5902</v>
          </cell>
        </row>
        <row r="253">
          <cell r="D253" t="str">
            <v>5903</v>
          </cell>
        </row>
        <row r="254">
          <cell r="D254" t="str">
            <v>5904</v>
          </cell>
        </row>
        <row r="255">
          <cell r="D255" t="str">
            <v>5905</v>
          </cell>
        </row>
        <row r="256">
          <cell r="D256" t="str">
            <v>5906</v>
          </cell>
        </row>
        <row r="257">
          <cell r="D257" t="str">
            <v>5907</v>
          </cell>
        </row>
        <row r="258">
          <cell r="D258" t="str">
            <v>5908</v>
          </cell>
        </row>
        <row r="259">
          <cell r="D259" t="str">
            <v>5909</v>
          </cell>
        </row>
        <row r="260">
          <cell r="D260" t="str">
            <v>5910</v>
          </cell>
        </row>
        <row r="261">
          <cell r="D261" t="str">
            <v>5911</v>
          </cell>
        </row>
        <row r="262">
          <cell r="D262" t="str">
            <v>5912</v>
          </cell>
        </row>
        <row r="263">
          <cell r="D263" t="str">
            <v>5913</v>
          </cell>
        </row>
        <row r="264">
          <cell r="D264" t="str">
            <v>5914</v>
          </cell>
        </row>
        <row r="265">
          <cell r="D265" t="str">
            <v>5915</v>
          </cell>
        </row>
        <row r="266">
          <cell r="D266" t="str">
            <v>5916</v>
          </cell>
        </row>
        <row r="267">
          <cell r="D267" t="str">
            <v>5917</v>
          </cell>
        </row>
        <row r="268">
          <cell r="D268" t="str">
            <v>5918</v>
          </cell>
        </row>
        <row r="269">
          <cell r="D269" t="str">
            <v>5919</v>
          </cell>
        </row>
        <row r="270">
          <cell r="D270" t="str">
            <v>5SOUTHCORP</v>
          </cell>
        </row>
        <row r="271">
          <cell r="D271" t="str">
            <v>5SOUTHDIS</v>
          </cell>
        </row>
        <row r="272">
          <cell r="D272" t="str">
            <v>5SOUTHDLS</v>
          </cell>
        </row>
        <row r="273">
          <cell r="D273" t="str">
            <v>5SOUTHFDB</v>
          </cell>
        </row>
        <row r="274">
          <cell r="D274" t="str">
            <v>5SOUTHFDC</v>
          </cell>
        </row>
        <row r="275">
          <cell r="D275" t="str">
            <v>5SOUTHFRD</v>
          </cell>
        </row>
        <row r="276">
          <cell r="D276" t="str">
            <v>5SOUTHHWB</v>
          </cell>
        </row>
        <row r="277">
          <cell r="D277" t="str">
            <v>5SOUTHMEN</v>
          </cell>
        </row>
        <row r="278">
          <cell r="D278" t="str">
            <v>5SOUTHOLD</v>
          </cell>
        </row>
        <row r="279">
          <cell r="D279" t="str">
            <v>5SOUTHPAL</v>
          </cell>
        </row>
        <row r="280">
          <cell r="D280" t="str">
            <v>5SOUTHPRI</v>
          </cell>
        </row>
        <row r="281">
          <cell r="D281" t="str">
            <v>5SOUTHS39</v>
          </cell>
        </row>
        <row r="282">
          <cell r="D282" t="str">
            <v>5SOUTHSC</v>
          </cell>
        </row>
        <row r="283">
          <cell r="D283" t="str">
            <v>5SOUTHSOC</v>
          </cell>
        </row>
        <row r="284">
          <cell r="D284" t="str">
            <v>6100</v>
          </cell>
        </row>
        <row r="285">
          <cell r="D285" t="str">
            <v>6101</v>
          </cell>
        </row>
        <row r="286">
          <cell r="D286" t="str">
            <v>6102</v>
          </cell>
        </row>
        <row r="287">
          <cell r="D287" t="str">
            <v>6103</v>
          </cell>
        </row>
        <row r="288">
          <cell r="D288" t="str">
            <v>6104</v>
          </cell>
        </row>
        <row r="289">
          <cell r="D289" t="str">
            <v>6105</v>
          </cell>
        </row>
        <row r="290">
          <cell r="D290" t="str">
            <v>6106</v>
          </cell>
        </row>
        <row r="291">
          <cell r="D291" t="str">
            <v>6107</v>
          </cell>
        </row>
        <row r="292">
          <cell r="D292" t="str">
            <v>6108</v>
          </cell>
        </row>
        <row r="293">
          <cell r="D293" t="str">
            <v>6500</v>
          </cell>
        </row>
        <row r="294">
          <cell r="D294" t="str">
            <v>6501</v>
          </cell>
        </row>
        <row r="295">
          <cell r="D295" t="str">
            <v>6502</v>
          </cell>
        </row>
        <row r="296">
          <cell r="D296" t="str">
            <v>6503</v>
          </cell>
        </row>
        <row r="297">
          <cell r="D297" t="str">
            <v>6504</v>
          </cell>
        </row>
        <row r="298">
          <cell r="D298" t="str">
            <v>6505</v>
          </cell>
        </row>
        <row r="299">
          <cell r="D299" t="str">
            <v>6506</v>
          </cell>
        </row>
        <row r="300">
          <cell r="D300" t="str">
            <v>6507</v>
          </cell>
        </row>
        <row r="301">
          <cell r="D301" t="str">
            <v>6508</v>
          </cell>
        </row>
        <row r="302">
          <cell r="D302" t="str">
            <v>6509</v>
          </cell>
        </row>
        <row r="303">
          <cell r="D303" t="str">
            <v>6520</v>
          </cell>
        </row>
        <row r="304">
          <cell r="D304" t="str">
            <v>6521</v>
          </cell>
        </row>
        <row r="305">
          <cell r="D305" t="str">
            <v>6522</v>
          </cell>
        </row>
        <row r="306">
          <cell r="D306" t="str">
            <v>6523</v>
          </cell>
        </row>
        <row r="307">
          <cell r="D307" t="str">
            <v>6524</v>
          </cell>
        </row>
        <row r="308">
          <cell r="D308" t="str">
            <v>6525</v>
          </cell>
        </row>
        <row r="309">
          <cell r="D309" t="str">
            <v>6526</v>
          </cell>
        </row>
        <row r="310">
          <cell r="D310" t="str">
            <v>6527</v>
          </cell>
        </row>
        <row r="311">
          <cell r="D311" t="str">
            <v>6540</v>
          </cell>
        </row>
        <row r="312">
          <cell r="D312" t="str">
            <v>6541</v>
          </cell>
        </row>
        <row r="313">
          <cell r="D313" t="str">
            <v>6542</v>
          </cell>
        </row>
        <row r="314">
          <cell r="D314" t="str">
            <v>6543</v>
          </cell>
        </row>
        <row r="315">
          <cell r="D315" t="str">
            <v>6544</v>
          </cell>
        </row>
        <row r="316">
          <cell r="D316" t="str">
            <v>6545</v>
          </cell>
        </row>
        <row r="317">
          <cell r="D317" t="str">
            <v>6546</v>
          </cell>
        </row>
        <row r="318">
          <cell r="D318" t="str">
            <v>6547</v>
          </cell>
        </row>
        <row r="319">
          <cell r="D319" t="str">
            <v>6560</v>
          </cell>
        </row>
        <row r="320">
          <cell r="D320" t="str">
            <v>6561</v>
          </cell>
        </row>
        <row r="321">
          <cell r="D321" t="str">
            <v>6562</v>
          </cell>
        </row>
        <row r="322">
          <cell r="D322" t="str">
            <v>6563</v>
          </cell>
        </row>
        <row r="323">
          <cell r="D323" t="str">
            <v>6564</v>
          </cell>
        </row>
        <row r="324">
          <cell r="D324" t="str">
            <v>6565</v>
          </cell>
        </row>
        <row r="325">
          <cell r="D325" t="str">
            <v>6566</v>
          </cell>
        </row>
        <row r="326">
          <cell r="D326" t="str">
            <v>6567</v>
          </cell>
        </row>
        <row r="327">
          <cell r="D327" t="str">
            <v>6DMLCORP</v>
          </cell>
        </row>
        <row r="328">
          <cell r="D328" t="str">
            <v>6DMLDIS</v>
          </cell>
        </row>
        <row r="329">
          <cell r="D329" t="str">
            <v>6DMLDLS</v>
          </cell>
        </row>
        <row r="330">
          <cell r="D330" t="str">
            <v>6DMLFDB</v>
          </cell>
        </row>
        <row r="331">
          <cell r="D331" t="str">
            <v>6DMLFDC</v>
          </cell>
        </row>
        <row r="332">
          <cell r="D332" t="str">
            <v>6DMLFRD</v>
          </cell>
        </row>
        <row r="333">
          <cell r="D333" t="str">
            <v>6DMLHWB</v>
          </cell>
        </row>
        <row r="334">
          <cell r="D334" t="str">
            <v>6DMLMEN</v>
          </cell>
        </row>
        <row r="335">
          <cell r="D335" t="str">
            <v>6DMLOLD</v>
          </cell>
        </row>
        <row r="336">
          <cell r="D336" t="str">
            <v>6DMLPAL</v>
          </cell>
        </row>
        <row r="337">
          <cell r="D337" t="str">
            <v>6DMLPRI</v>
          </cell>
        </row>
        <row r="338">
          <cell r="D338" t="str">
            <v>6DMLS39</v>
          </cell>
        </row>
        <row r="339">
          <cell r="D339" t="str">
            <v>6DMLSC</v>
          </cell>
        </row>
        <row r="340">
          <cell r="D340" t="str">
            <v>6DMLSOC</v>
          </cell>
        </row>
        <row r="341">
          <cell r="D341" t="str">
            <v>7000</v>
          </cell>
        </row>
        <row r="342">
          <cell r="D342" t="str">
            <v>7001</v>
          </cell>
        </row>
        <row r="343">
          <cell r="D343" t="str">
            <v>7002</v>
          </cell>
        </row>
        <row r="344">
          <cell r="D344" t="str">
            <v>7003</v>
          </cell>
        </row>
        <row r="345">
          <cell r="D345" t="str">
            <v>7004</v>
          </cell>
        </row>
        <row r="346">
          <cell r="D346" t="str">
            <v>7DMLCORP</v>
          </cell>
        </row>
        <row r="347">
          <cell r="D347" t="str">
            <v>7DMLDIS</v>
          </cell>
        </row>
        <row r="348">
          <cell r="D348" t="str">
            <v>7DMLDLS</v>
          </cell>
        </row>
        <row r="349">
          <cell r="D349" t="str">
            <v>7DMLFDB</v>
          </cell>
        </row>
        <row r="350">
          <cell r="D350" t="str">
            <v>7DMLFDC</v>
          </cell>
        </row>
        <row r="351">
          <cell r="D351" t="str">
            <v>7DMLFRD</v>
          </cell>
        </row>
        <row r="352">
          <cell r="D352" t="str">
            <v>7DMLHWB</v>
          </cell>
        </row>
        <row r="353">
          <cell r="D353" t="str">
            <v>7DMLMEN</v>
          </cell>
        </row>
        <row r="354">
          <cell r="D354" t="str">
            <v>7DMLOLD</v>
          </cell>
        </row>
        <row r="355">
          <cell r="D355" t="str">
            <v>7DMLPAL</v>
          </cell>
        </row>
        <row r="356">
          <cell r="D356" t="str">
            <v>7DMLPRI</v>
          </cell>
        </row>
        <row r="357">
          <cell r="D357" t="str">
            <v>7DMLS39</v>
          </cell>
        </row>
        <row r="358">
          <cell r="D358" t="str">
            <v>7DMLSC</v>
          </cell>
        </row>
        <row r="359">
          <cell r="D359" t="str">
            <v>7DMLSOC</v>
          </cell>
        </row>
        <row r="360">
          <cell r="D360" t="str">
            <v>8000</v>
          </cell>
        </row>
        <row r="361">
          <cell r="D361" t="str">
            <v>8001</v>
          </cell>
        </row>
        <row r="362">
          <cell r="D362" t="str">
            <v>8002</v>
          </cell>
        </row>
        <row r="363">
          <cell r="D363" t="str">
            <v>8003</v>
          </cell>
        </row>
        <row r="364">
          <cell r="D364" t="str">
            <v>8004</v>
          </cell>
        </row>
        <row r="365">
          <cell r="D365" t="str">
            <v>8005</v>
          </cell>
        </row>
        <row r="366">
          <cell r="D366" t="str">
            <v>8006</v>
          </cell>
        </row>
        <row r="367">
          <cell r="D367" t="str">
            <v>8007</v>
          </cell>
        </row>
        <row r="368">
          <cell r="D368" t="str">
            <v>8008</v>
          </cell>
        </row>
        <row r="369">
          <cell r="D369" t="str">
            <v>8009</v>
          </cell>
        </row>
        <row r="370">
          <cell r="D370" t="str">
            <v>8010</v>
          </cell>
        </row>
        <row r="371">
          <cell r="D371" t="str">
            <v>8011</v>
          </cell>
        </row>
        <row r="372">
          <cell r="D372" t="str">
            <v>8012</v>
          </cell>
        </row>
        <row r="373">
          <cell r="D373" t="str">
            <v>8013</v>
          </cell>
        </row>
        <row r="374">
          <cell r="D374" t="str">
            <v>8014</v>
          </cell>
        </row>
        <row r="375">
          <cell r="D375" t="str">
            <v>8015</v>
          </cell>
        </row>
        <row r="376">
          <cell r="D376" t="str">
            <v>8016</v>
          </cell>
        </row>
        <row r="377">
          <cell r="D377" t="str">
            <v>8017</v>
          </cell>
        </row>
        <row r="378">
          <cell r="D378" t="str">
            <v>8018</v>
          </cell>
        </row>
        <row r="379">
          <cell r="D379" t="str">
            <v>8019</v>
          </cell>
        </row>
        <row r="380">
          <cell r="D380" t="str">
            <v>8020</v>
          </cell>
        </row>
        <row r="381">
          <cell r="D381" t="str">
            <v>8021</v>
          </cell>
        </row>
        <row r="382">
          <cell r="D382" t="str">
            <v>8022</v>
          </cell>
        </row>
        <row r="383">
          <cell r="D383" t="str">
            <v>8023</v>
          </cell>
        </row>
        <row r="384">
          <cell r="D384" t="str">
            <v>8024</v>
          </cell>
        </row>
        <row r="385">
          <cell r="D385" t="str">
            <v>8025</v>
          </cell>
        </row>
        <row r="386">
          <cell r="D386" t="str">
            <v>8888</v>
          </cell>
        </row>
        <row r="387">
          <cell r="D387" t="str">
            <v>8DMLCIO</v>
          </cell>
        </row>
        <row r="388">
          <cell r="D388" t="str">
            <v>8DMLCORP</v>
          </cell>
        </row>
        <row r="389">
          <cell r="D389" t="str">
            <v>8DMLDIS</v>
          </cell>
        </row>
        <row r="390">
          <cell r="D390" t="str">
            <v>8DMLDLS</v>
          </cell>
        </row>
        <row r="391">
          <cell r="D391" t="str">
            <v>8DMLFDB</v>
          </cell>
        </row>
        <row r="392">
          <cell r="D392" t="str">
            <v>8DMLFDC</v>
          </cell>
        </row>
        <row r="393">
          <cell r="D393" t="str">
            <v>8DMLFRD</v>
          </cell>
        </row>
        <row r="394">
          <cell r="D394" t="str">
            <v>8DMLHWB</v>
          </cell>
        </row>
        <row r="395">
          <cell r="D395" t="str">
            <v>8DMLMEN</v>
          </cell>
        </row>
        <row r="396">
          <cell r="D396" t="str">
            <v>8DMLOLD</v>
          </cell>
        </row>
        <row r="397">
          <cell r="D397" t="str">
            <v>8DMLPAL</v>
          </cell>
        </row>
        <row r="398">
          <cell r="D398" t="str">
            <v>8DMLPRI</v>
          </cell>
        </row>
        <row r="399">
          <cell r="D399" t="str">
            <v>8DMLS39</v>
          </cell>
        </row>
        <row r="400">
          <cell r="D400" t="str">
            <v>8DMLSC</v>
          </cell>
        </row>
        <row r="401">
          <cell r="D401" t="str">
            <v>8DMLSOC</v>
          </cell>
        </row>
        <row r="402">
          <cell r="D402" t="str">
            <v>8DNECORP</v>
          </cell>
        </row>
        <row r="403">
          <cell r="D403" t="str">
            <v>8DNEDIS</v>
          </cell>
        </row>
        <row r="404">
          <cell r="D404" t="str">
            <v>8DNEDLS</v>
          </cell>
        </row>
        <row r="405">
          <cell r="D405" t="str">
            <v>8DNEFDB</v>
          </cell>
        </row>
        <row r="406">
          <cell r="D406" t="str">
            <v>8DNEFDC</v>
          </cell>
        </row>
        <row r="407">
          <cell r="D407" t="str">
            <v>8DNEFRD</v>
          </cell>
        </row>
        <row r="408">
          <cell r="D408" t="str">
            <v>8DNEHWB</v>
          </cell>
        </row>
        <row r="409">
          <cell r="D409" t="str">
            <v>8DNEMEN</v>
          </cell>
        </row>
        <row r="410">
          <cell r="D410" t="str">
            <v>8DNEOLD</v>
          </cell>
        </row>
        <row r="411">
          <cell r="D411" t="str">
            <v>8DNEPAL</v>
          </cell>
        </row>
        <row r="412">
          <cell r="D412" t="str">
            <v>8DNEPRI</v>
          </cell>
        </row>
        <row r="413">
          <cell r="D413" t="str">
            <v>8DNES39</v>
          </cell>
        </row>
        <row r="414">
          <cell r="D414" t="str">
            <v>8DNESC</v>
          </cell>
        </row>
        <row r="415">
          <cell r="D415" t="str">
            <v>8DNESOC</v>
          </cell>
        </row>
        <row r="416">
          <cell r="D416" t="str">
            <v>9001</v>
          </cell>
        </row>
        <row r="417">
          <cell r="D417" t="str">
            <v>9002</v>
          </cell>
        </row>
        <row r="418">
          <cell r="D418" t="str">
            <v>9003</v>
          </cell>
        </row>
        <row r="419">
          <cell r="D419" t="str">
            <v>9004</v>
          </cell>
        </row>
        <row r="420">
          <cell r="D420" t="str">
            <v>9005</v>
          </cell>
        </row>
        <row r="421">
          <cell r="D421" t="str">
            <v>9007EH</v>
          </cell>
        </row>
        <row r="422">
          <cell r="D422" t="str">
            <v>9007EM</v>
          </cell>
        </row>
        <row r="423">
          <cell r="D423" t="str">
            <v>9007HEAL</v>
          </cell>
        </row>
        <row r="424">
          <cell r="D424" t="str">
            <v>9007HP</v>
          </cell>
        </row>
        <row r="425">
          <cell r="D425" t="str">
            <v>9007HPSC</v>
          </cell>
        </row>
        <row r="426">
          <cell r="D426" t="str">
            <v>9007HPV</v>
          </cell>
        </row>
        <row r="427">
          <cell r="D427" t="str">
            <v>9007LIB</v>
          </cell>
        </row>
        <row r="428">
          <cell r="D428" t="str">
            <v>9007PHE</v>
          </cell>
        </row>
        <row r="429">
          <cell r="D429" t="str">
            <v>9007PHEPWFP</v>
          </cell>
        </row>
        <row r="430">
          <cell r="D430" t="str">
            <v>9008</v>
          </cell>
        </row>
        <row r="431">
          <cell r="D431" t="str">
            <v>9009</v>
          </cell>
        </row>
        <row r="432">
          <cell r="D432" t="str">
            <v>9009BOARD</v>
          </cell>
        </row>
        <row r="433">
          <cell r="D433" t="str">
            <v>9010</v>
          </cell>
        </row>
        <row r="434">
          <cell r="D434" t="str">
            <v>9011</v>
          </cell>
        </row>
        <row r="435">
          <cell r="D435" t="str">
            <v>9012</v>
          </cell>
        </row>
        <row r="436">
          <cell r="D436" t="str">
            <v>9015</v>
          </cell>
        </row>
        <row r="437">
          <cell r="D437" t="str">
            <v>9019</v>
          </cell>
        </row>
        <row r="438">
          <cell r="D438" t="str">
            <v>9020</v>
          </cell>
        </row>
        <row r="439">
          <cell r="D439" t="str">
            <v>9021</v>
          </cell>
        </row>
        <row r="440">
          <cell r="D440" t="str">
            <v>9022</v>
          </cell>
        </row>
        <row r="441">
          <cell r="D441" t="str">
            <v>9023</v>
          </cell>
        </row>
        <row r="442">
          <cell r="D442" t="str">
            <v>9024</v>
          </cell>
        </row>
        <row r="443">
          <cell r="D443" t="str">
            <v>9025</v>
          </cell>
        </row>
        <row r="444">
          <cell r="D444" t="str">
            <v>9026</v>
          </cell>
        </row>
        <row r="445">
          <cell r="D445" t="str">
            <v>9026AHD</v>
          </cell>
        </row>
        <row r="446">
          <cell r="D446" t="str">
            <v>9026HW</v>
          </cell>
        </row>
        <row r="447">
          <cell r="D447" t="str">
            <v>9026OLD</v>
          </cell>
        </row>
        <row r="448">
          <cell r="D448" t="str">
            <v>9026PRI</v>
          </cell>
        </row>
        <row r="449">
          <cell r="D449" t="str">
            <v>9027</v>
          </cell>
        </row>
        <row r="450">
          <cell r="D450" t="str">
            <v>9028</v>
          </cell>
        </row>
        <row r="451">
          <cell r="D451" t="str">
            <v>9028AHD</v>
          </cell>
        </row>
        <row r="452">
          <cell r="D452" t="str">
            <v>9029</v>
          </cell>
        </row>
        <row r="453">
          <cell r="D453" t="str">
            <v>9030</v>
          </cell>
        </row>
        <row r="454">
          <cell r="D454" t="str">
            <v>9033</v>
          </cell>
        </row>
        <row r="455">
          <cell r="D455" t="str">
            <v>9034</v>
          </cell>
        </row>
        <row r="456">
          <cell r="D456" t="str">
            <v>9035</v>
          </cell>
        </row>
        <row r="457">
          <cell r="D457" t="str">
            <v>9036</v>
          </cell>
        </row>
        <row r="458">
          <cell r="D458" t="str">
            <v>9037</v>
          </cell>
        </row>
        <row r="459">
          <cell r="D459" t="str">
            <v>9038</v>
          </cell>
        </row>
        <row r="460">
          <cell r="D460" t="str">
            <v>9039</v>
          </cell>
        </row>
        <row r="461">
          <cell r="D461" t="str">
            <v>9041</v>
          </cell>
        </row>
        <row r="462">
          <cell r="D462" t="str">
            <v>9043</v>
          </cell>
        </row>
        <row r="463">
          <cell r="D463" t="str">
            <v>9044</v>
          </cell>
        </row>
        <row r="464">
          <cell r="D464" t="str">
            <v>9045</v>
          </cell>
        </row>
        <row r="465">
          <cell r="D465" t="str">
            <v>9046</v>
          </cell>
        </row>
        <row r="466">
          <cell r="D466" t="str">
            <v>9047</v>
          </cell>
        </row>
        <row r="467">
          <cell r="D467" t="str">
            <v>9047Lease</v>
          </cell>
        </row>
        <row r="468">
          <cell r="D468" t="str">
            <v>9048</v>
          </cell>
        </row>
        <row r="469">
          <cell r="D469" t="str">
            <v>9049</v>
          </cell>
        </row>
        <row r="470">
          <cell r="D470" t="str">
            <v>9049DSI</v>
          </cell>
        </row>
        <row r="471">
          <cell r="D471" t="str">
            <v>9050</v>
          </cell>
        </row>
        <row r="472">
          <cell r="D472" t="str">
            <v>9051</v>
          </cell>
        </row>
        <row r="473">
          <cell r="D473" t="str">
            <v>9052</v>
          </cell>
        </row>
        <row r="474">
          <cell r="D474" t="str">
            <v>9053</v>
          </cell>
        </row>
        <row r="475">
          <cell r="D475" t="str">
            <v>9054</v>
          </cell>
        </row>
        <row r="476">
          <cell r="D476" t="str">
            <v>9054AHD</v>
          </cell>
        </row>
        <row r="477">
          <cell r="D477" t="str">
            <v>9054DM001</v>
          </cell>
        </row>
        <row r="478">
          <cell r="D478" t="str">
            <v>9054IE001</v>
          </cell>
        </row>
        <row r="479">
          <cell r="D479" t="str">
            <v>9054RCS01</v>
          </cell>
        </row>
        <row r="480">
          <cell r="D480" t="str">
            <v>9054SSW01</v>
          </cell>
        </row>
        <row r="481">
          <cell r="D481" t="str">
            <v>9054SU001</v>
          </cell>
        </row>
        <row r="482">
          <cell r="D482" t="str">
            <v>9054UL001</v>
          </cell>
        </row>
        <row r="483">
          <cell r="D483" t="str">
            <v>9055</v>
          </cell>
        </row>
        <row r="484">
          <cell r="D484" t="str">
            <v>9056</v>
          </cell>
        </row>
        <row r="485">
          <cell r="D485" t="str">
            <v>9057</v>
          </cell>
        </row>
        <row r="486">
          <cell r="D486" t="str">
            <v>9058</v>
          </cell>
        </row>
        <row r="487">
          <cell r="D487" t="str">
            <v>9059</v>
          </cell>
        </row>
        <row r="488">
          <cell r="D488" t="str">
            <v>9060</v>
          </cell>
        </row>
        <row r="489">
          <cell r="D489" t="str">
            <v>9061</v>
          </cell>
        </row>
        <row r="490">
          <cell r="D490" t="str">
            <v>9062</v>
          </cell>
        </row>
        <row r="491">
          <cell r="D491" t="str">
            <v>9063</v>
          </cell>
        </row>
        <row r="492">
          <cell r="D492" t="str">
            <v>9064</v>
          </cell>
        </row>
        <row r="493">
          <cell r="D493" t="str">
            <v>9065</v>
          </cell>
        </row>
        <row r="494">
          <cell r="D494" t="str">
            <v>9066</v>
          </cell>
        </row>
        <row r="495">
          <cell r="D495" t="str">
            <v>9070</v>
          </cell>
        </row>
        <row r="496">
          <cell r="D496" t="str">
            <v>9070EXCP</v>
          </cell>
        </row>
        <row r="497">
          <cell r="D497" t="str">
            <v>9071</v>
          </cell>
        </row>
        <row r="498">
          <cell r="D498" t="str">
            <v>9071ND</v>
          </cell>
        </row>
        <row r="499">
          <cell r="D499" t="str">
            <v>9072</v>
          </cell>
        </row>
        <row r="500">
          <cell r="D500" t="str">
            <v>9072CD</v>
          </cell>
        </row>
        <row r="501">
          <cell r="D501" t="str">
            <v>9072DIA</v>
          </cell>
        </row>
        <row r="502">
          <cell r="D502" t="str">
            <v>9072HWB</v>
          </cell>
        </row>
        <row r="503">
          <cell r="D503" t="str">
            <v>9072KH</v>
          </cell>
        </row>
        <row r="504">
          <cell r="D504" t="str">
            <v>9072OHO</v>
          </cell>
        </row>
        <row r="505">
          <cell r="D505" t="str">
            <v>9072PSY</v>
          </cell>
        </row>
        <row r="506">
          <cell r="D506" t="str">
            <v>9073</v>
          </cell>
        </row>
        <row r="507">
          <cell r="D507" t="str">
            <v>9074</v>
          </cell>
        </row>
        <row r="508">
          <cell r="D508" t="str">
            <v>9074HWB</v>
          </cell>
        </row>
        <row r="509">
          <cell r="D509" t="str">
            <v>9074STP</v>
          </cell>
        </row>
        <row r="510">
          <cell r="D510" t="str">
            <v>9075</v>
          </cell>
        </row>
        <row r="511">
          <cell r="D511" t="str">
            <v>9075HWB</v>
          </cell>
        </row>
        <row r="512">
          <cell r="D512" t="str">
            <v>9076</v>
          </cell>
        </row>
        <row r="513">
          <cell r="D513" t="str">
            <v>9077</v>
          </cell>
        </row>
        <row r="514">
          <cell r="D514" t="str">
            <v>9078</v>
          </cell>
        </row>
        <row r="515">
          <cell r="D515" t="str">
            <v>9079</v>
          </cell>
        </row>
        <row r="516">
          <cell r="D516" t="str">
            <v>9080</v>
          </cell>
        </row>
        <row r="517">
          <cell r="D517" t="str">
            <v>9080SR</v>
          </cell>
        </row>
        <row r="518">
          <cell r="D518" t="str">
            <v>9081</v>
          </cell>
        </row>
        <row r="519">
          <cell r="D519" t="str">
            <v>9082</v>
          </cell>
        </row>
        <row r="520">
          <cell r="D520" t="str">
            <v>9083</v>
          </cell>
        </row>
        <row r="521">
          <cell r="D521" t="str">
            <v>9084</v>
          </cell>
        </row>
        <row r="522">
          <cell r="D522" t="str">
            <v>9085</v>
          </cell>
        </row>
        <row r="523">
          <cell r="D523" t="str">
            <v>9086</v>
          </cell>
        </row>
        <row r="524">
          <cell r="D524" t="str">
            <v>9087</v>
          </cell>
        </row>
        <row r="525">
          <cell r="D525" t="str">
            <v>9088</v>
          </cell>
        </row>
        <row r="526">
          <cell r="D526" t="str">
            <v>9089</v>
          </cell>
        </row>
        <row r="527">
          <cell r="D527" t="str">
            <v>9090</v>
          </cell>
        </row>
        <row r="528">
          <cell r="D528" t="str">
            <v>9091</v>
          </cell>
        </row>
        <row r="529">
          <cell r="D529" t="str">
            <v>9092</v>
          </cell>
        </row>
        <row r="530">
          <cell r="D530" t="str">
            <v>9093</v>
          </cell>
        </row>
        <row r="531">
          <cell r="D531" t="str">
            <v>9094</v>
          </cell>
        </row>
        <row r="532">
          <cell r="D532" t="str">
            <v>9094FC</v>
          </cell>
        </row>
        <row r="533">
          <cell r="D533" t="str">
            <v xml:space="preserve">9095FC </v>
          </cell>
        </row>
        <row r="534">
          <cell r="D534" t="str">
            <v>9096FC</v>
          </cell>
        </row>
        <row r="535">
          <cell r="D535" t="str">
            <v>9097FC</v>
          </cell>
        </row>
        <row r="536">
          <cell r="D536" t="str">
            <v>9098FC</v>
          </cell>
        </row>
        <row r="537">
          <cell r="D537" t="str">
            <v>9099FC</v>
          </cell>
        </row>
        <row r="538">
          <cell r="D538" t="str">
            <v>9100FC</v>
          </cell>
        </row>
        <row r="539">
          <cell r="D539" t="str">
            <v>9101FC</v>
          </cell>
        </row>
        <row r="540">
          <cell r="D540" t="str">
            <v>9102FC</v>
          </cell>
        </row>
        <row r="541">
          <cell r="D541" t="str">
            <v>9103FC</v>
          </cell>
        </row>
        <row r="542">
          <cell r="D542" t="str">
            <v xml:space="preserve">9104FC </v>
          </cell>
        </row>
        <row r="543">
          <cell r="D543" t="str">
            <v>9105FC</v>
          </cell>
        </row>
        <row r="544">
          <cell r="D544" t="str">
            <v>9106FC</v>
          </cell>
        </row>
        <row r="545">
          <cell r="D545" t="str">
            <v>9107FC</v>
          </cell>
        </row>
        <row r="546">
          <cell r="D546" t="str">
            <v>9108FC</v>
          </cell>
        </row>
        <row r="547">
          <cell r="D547" t="str">
            <v>9109FC</v>
          </cell>
        </row>
        <row r="548">
          <cell r="D548" t="str">
            <v>9110FC</v>
          </cell>
        </row>
        <row r="549">
          <cell r="D549" t="str">
            <v>9111FC</v>
          </cell>
        </row>
        <row r="550">
          <cell r="D550" t="str">
            <v>9112FC</v>
          </cell>
        </row>
        <row r="551">
          <cell r="D551" t="str">
            <v>9113FC</v>
          </cell>
        </row>
        <row r="552">
          <cell r="D552" t="str">
            <v>9114</v>
          </cell>
        </row>
        <row r="553">
          <cell r="D553" t="str">
            <v>9115</v>
          </cell>
        </row>
        <row r="554">
          <cell r="D554" t="str">
            <v>9116FC</v>
          </cell>
        </row>
        <row r="555">
          <cell r="D555" t="str">
            <v>9117FC</v>
          </cell>
        </row>
        <row r="556">
          <cell r="D556" t="str">
            <v>9118FC</v>
          </cell>
        </row>
        <row r="557">
          <cell r="D557" t="str">
            <v>9119FC</v>
          </cell>
        </row>
        <row r="558">
          <cell r="D558" t="str">
            <v>9120FC</v>
          </cell>
        </row>
        <row r="559">
          <cell r="D559" t="str">
            <v>9121FC</v>
          </cell>
        </row>
        <row r="560">
          <cell r="D560" t="str">
            <v>9122FC</v>
          </cell>
        </row>
        <row r="561">
          <cell r="D561" t="str">
            <v>9123FC</v>
          </cell>
        </row>
        <row r="562">
          <cell r="D562" t="str">
            <v>9124FC</v>
          </cell>
        </row>
        <row r="563">
          <cell r="D563" t="str">
            <v>9125FC</v>
          </cell>
        </row>
        <row r="564">
          <cell r="D564" t="str">
            <v>9126FC</v>
          </cell>
        </row>
        <row r="565">
          <cell r="D565" t="str">
            <v>9127FC</v>
          </cell>
        </row>
        <row r="566">
          <cell r="D566" t="str">
            <v>9128FC</v>
          </cell>
        </row>
        <row r="567">
          <cell r="D567" t="str">
            <v>9129FC</v>
          </cell>
        </row>
        <row r="568">
          <cell r="D568" t="str">
            <v>9130FC</v>
          </cell>
        </row>
        <row r="569">
          <cell r="D569" t="str">
            <v>9131</v>
          </cell>
        </row>
        <row r="570">
          <cell r="D570" t="str">
            <v>9132</v>
          </cell>
        </row>
        <row r="571">
          <cell r="D571" t="str">
            <v>9133</v>
          </cell>
        </row>
        <row r="572">
          <cell r="D572" t="str">
            <v>9134</v>
          </cell>
        </row>
        <row r="573">
          <cell r="D573" t="str">
            <v>9135</v>
          </cell>
        </row>
        <row r="574">
          <cell r="D574" t="str">
            <v>9136</v>
          </cell>
        </row>
        <row r="575">
          <cell r="D575" t="str">
            <v>9137</v>
          </cell>
        </row>
        <row r="576">
          <cell r="D576" t="str">
            <v>9137RS</v>
          </cell>
        </row>
        <row r="577">
          <cell r="D577" t="str">
            <v>9138</v>
          </cell>
        </row>
        <row r="578">
          <cell r="D578" t="str">
            <v>9139</v>
          </cell>
        </row>
        <row r="579">
          <cell r="D579" t="str">
            <v>9140</v>
          </cell>
        </row>
        <row r="580">
          <cell r="D580" t="str">
            <v>9141</v>
          </cell>
        </row>
        <row r="581">
          <cell r="D581" t="str">
            <v>9142</v>
          </cell>
        </row>
        <row r="582">
          <cell r="D582" t="str">
            <v>9143</v>
          </cell>
        </row>
        <row r="583">
          <cell r="D583" t="str">
            <v>9150</v>
          </cell>
        </row>
        <row r="584">
          <cell r="D584" t="str">
            <v>9150AHD</v>
          </cell>
        </row>
        <row r="585">
          <cell r="D585" t="str">
            <v>9151</v>
          </cell>
        </row>
        <row r="586">
          <cell r="D586" t="str">
            <v>9152</v>
          </cell>
        </row>
        <row r="587">
          <cell r="D587" t="str">
            <v>9153</v>
          </cell>
        </row>
        <row r="588">
          <cell r="D588" t="str">
            <v>9154</v>
          </cell>
        </row>
        <row r="589">
          <cell r="D589" t="str">
            <v>9155</v>
          </cell>
        </row>
        <row r="590">
          <cell r="D590" t="str">
            <v>9156</v>
          </cell>
        </row>
        <row r="591">
          <cell r="D591" t="str">
            <v>9157</v>
          </cell>
        </row>
        <row r="592">
          <cell r="D592" t="str">
            <v>9158</v>
          </cell>
        </row>
        <row r="593">
          <cell r="D593" t="str">
            <v>9159</v>
          </cell>
        </row>
        <row r="594">
          <cell r="D594" t="str">
            <v>9200</v>
          </cell>
        </row>
        <row r="595">
          <cell r="D595" t="str">
            <v>9226</v>
          </cell>
        </row>
        <row r="596">
          <cell r="D596" t="str">
            <v>9500</v>
          </cell>
        </row>
        <row r="597">
          <cell r="D597" t="str">
            <v>9600</v>
          </cell>
        </row>
        <row r="598">
          <cell r="D598" t="str">
            <v>9607</v>
          </cell>
        </row>
        <row r="599">
          <cell r="D599" t="str">
            <v>9608</v>
          </cell>
        </row>
        <row r="600">
          <cell r="D600" t="str">
            <v>9609</v>
          </cell>
        </row>
        <row r="601">
          <cell r="D601" t="str">
            <v>9999</v>
          </cell>
        </row>
        <row r="602">
          <cell r="D602" t="str">
            <v>9DNECORP</v>
          </cell>
        </row>
        <row r="603">
          <cell r="D603" t="str">
            <v>9DNEDIS</v>
          </cell>
        </row>
        <row r="604">
          <cell r="D604" t="str">
            <v>9DNEDLS</v>
          </cell>
        </row>
        <row r="605">
          <cell r="D605" t="str">
            <v>9DNEFDB</v>
          </cell>
        </row>
        <row r="606">
          <cell r="D606" t="str">
            <v>9DNEFDC</v>
          </cell>
        </row>
        <row r="607">
          <cell r="D607" t="str">
            <v>9DNEFRD</v>
          </cell>
        </row>
        <row r="608">
          <cell r="D608" t="str">
            <v>9DNEHWB</v>
          </cell>
        </row>
        <row r="609">
          <cell r="D609" t="str">
            <v>9DNEMEN</v>
          </cell>
        </row>
        <row r="610">
          <cell r="D610" t="str">
            <v>9DNEOLD</v>
          </cell>
        </row>
        <row r="611">
          <cell r="D611" t="str">
            <v>9DNEPAL</v>
          </cell>
        </row>
        <row r="612">
          <cell r="D612" t="str">
            <v>9DNEPRI</v>
          </cell>
        </row>
        <row r="613">
          <cell r="D613" t="str">
            <v>9DNES39</v>
          </cell>
        </row>
        <row r="614">
          <cell r="D614" t="str">
            <v>9DNESC</v>
          </cell>
        </row>
        <row r="615">
          <cell r="D615" t="str">
            <v>9DNESOC</v>
          </cell>
        </row>
        <row r="616">
          <cell r="D616" t="str">
            <v>B0001</v>
          </cell>
        </row>
        <row r="617">
          <cell r="D617" t="str">
            <v>B0110</v>
          </cell>
        </row>
        <row r="618">
          <cell r="D618" t="str">
            <v>B0111</v>
          </cell>
        </row>
        <row r="619">
          <cell r="D619" t="str">
            <v>B0112</v>
          </cell>
        </row>
        <row r="620">
          <cell r="D620" t="str">
            <v>B0120</v>
          </cell>
        </row>
        <row r="621">
          <cell r="D621" t="str">
            <v>B0121</v>
          </cell>
        </row>
        <row r="622">
          <cell r="D622" t="str">
            <v>B0122</v>
          </cell>
        </row>
        <row r="623">
          <cell r="D623" t="str">
            <v>B0123</v>
          </cell>
        </row>
        <row r="624">
          <cell r="D624" t="str">
            <v>B0130</v>
          </cell>
        </row>
        <row r="625">
          <cell r="D625" t="str">
            <v>B0131</v>
          </cell>
        </row>
        <row r="626">
          <cell r="D626" t="str">
            <v>B0132</v>
          </cell>
        </row>
        <row r="627">
          <cell r="D627" t="str">
            <v>B0133</v>
          </cell>
        </row>
        <row r="628">
          <cell r="D628" t="str">
            <v>B0134</v>
          </cell>
        </row>
        <row r="629">
          <cell r="D629" t="str">
            <v>B0135</v>
          </cell>
        </row>
        <row r="630">
          <cell r="D630" t="str">
            <v>B0136</v>
          </cell>
        </row>
        <row r="631">
          <cell r="D631" t="str">
            <v>B0137</v>
          </cell>
        </row>
        <row r="632">
          <cell r="D632" t="str">
            <v>B0138</v>
          </cell>
        </row>
        <row r="633">
          <cell r="D633" t="str">
            <v>B0145</v>
          </cell>
        </row>
        <row r="634">
          <cell r="D634" t="str">
            <v>B0148</v>
          </cell>
        </row>
        <row r="635">
          <cell r="D635" t="str">
            <v>B0149</v>
          </cell>
        </row>
        <row r="636">
          <cell r="D636" t="str">
            <v>B0160</v>
          </cell>
        </row>
        <row r="637">
          <cell r="D637" t="str">
            <v>B0210</v>
          </cell>
        </row>
        <row r="638">
          <cell r="D638" t="str">
            <v>B0211</v>
          </cell>
        </row>
        <row r="639">
          <cell r="D639" t="str">
            <v>B0212</v>
          </cell>
        </row>
        <row r="640">
          <cell r="D640" t="str">
            <v>B0220</v>
          </cell>
        </row>
        <row r="641">
          <cell r="D641" t="str">
            <v>B0222</v>
          </cell>
        </row>
        <row r="642">
          <cell r="D642" t="str">
            <v>B0223</v>
          </cell>
        </row>
        <row r="643">
          <cell r="D643" t="str">
            <v>B0224</v>
          </cell>
        </row>
        <row r="644">
          <cell r="D644" t="str">
            <v>B0225</v>
          </cell>
        </row>
        <row r="645">
          <cell r="D645" t="str">
            <v>B0226</v>
          </cell>
        </row>
        <row r="646">
          <cell r="D646" t="str">
            <v>B0227</v>
          </cell>
        </row>
        <row r="647">
          <cell r="D647" t="str">
            <v>B0235</v>
          </cell>
        </row>
        <row r="648">
          <cell r="D648" t="str">
            <v>B0236</v>
          </cell>
        </row>
        <row r="649">
          <cell r="D649" t="str">
            <v>B0237</v>
          </cell>
        </row>
        <row r="650">
          <cell r="D650" t="str">
            <v>B0238</v>
          </cell>
        </row>
        <row r="651">
          <cell r="D651" t="str">
            <v>B0239</v>
          </cell>
        </row>
        <row r="652">
          <cell r="D652" t="str">
            <v>B0240</v>
          </cell>
        </row>
        <row r="653">
          <cell r="D653" t="str">
            <v>B0241</v>
          </cell>
        </row>
        <row r="654">
          <cell r="D654" t="str">
            <v>B0260</v>
          </cell>
        </row>
        <row r="655">
          <cell r="D655" t="str">
            <v>B0310</v>
          </cell>
        </row>
        <row r="656">
          <cell r="D656" t="str">
            <v>B0312</v>
          </cell>
        </row>
        <row r="657">
          <cell r="D657" t="str">
            <v>B0320</v>
          </cell>
        </row>
        <row r="658">
          <cell r="D658" t="str">
            <v>B0323</v>
          </cell>
        </row>
        <row r="659">
          <cell r="D659" t="str">
            <v>B0324</v>
          </cell>
        </row>
        <row r="660">
          <cell r="D660" t="str">
            <v>B0325</v>
          </cell>
        </row>
        <row r="661">
          <cell r="D661" t="str">
            <v>B0326</v>
          </cell>
        </row>
        <row r="662">
          <cell r="D662" t="str">
            <v>B0327</v>
          </cell>
        </row>
        <row r="663">
          <cell r="D663" t="str">
            <v>B0328</v>
          </cell>
        </row>
        <row r="664">
          <cell r="D664" t="str">
            <v>B0335</v>
          </cell>
        </row>
        <row r="665">
          <cell r="D665" t="str">
            <v>B0338</v>
          </cell>
        </row>
        <row r="666">
          <cell r="D666" t="str">
            <v>B0339</v>
          </cell>
        </row>
        <row r="667">
          <cell r="D667" t="str">
            <v>B0340</v>
          </cell>
        </row>
        <row r="668">
          <cell r="D668" t="str">
            <v>B0360</v>
          </cell>
        </row>
        <row r="669">
          <cell r="D669" t="str">
            <v>B0408</v>
          </cell>
        </row>
        <row r="670">
          <cell r="D670" t="str">
            <v>B0410</v>
          </cell>
        </row>
        <row r="671">
          <cell r="D671" t="str">
            <v>B0412</v>
          </cell>
        </row>
        <row r="672">
          <cell r="D672" t="str">
            <v>B0413</v>
          </cell>
        </row>
        <row r="673">
          <cell r="D673" t="str">
            <v>B0414</v>
          </cell>
        </row>
        <row r="674">
          <cell r="D674" t="str">
            <v>B0415</v>
          </cell>
        </row>
        <row r="675">
          <cell r="D675" t="str">
            <v>B0416</v>
          </cell>
        </row>
        <row r="676">
          <cell r="D676" t="str">
            <v>B0417</v>
          </cell>
        </row>
        <row r="677">
          <cell r="D677" t="str">
            <v>B0418</v>
          </cell>
        </row>
        <row r="678">
          <cell r="D678" t="str">
            <v>B0420</v>
          </cell>
        </row>
        <row r="679">
          <cell r="D679" t="str">
            <v>B0421</v>
          </cell>
        </row>
        <row r="680">
          <cell r="D680" t="str">
            <v>B0422</v>
          </cell>
        </row>
        <row r="681">
          <cell r="D681" t="str">
            <v>B0423</v>
          </cell>
        </row>
        <row r="682">
          <cell r="D682" t="str">
            <v>B0424</v>
          </cell>
        </row>
        <row r="683">
          <cell r="D683" t="str">
            <v>B0427</v>
          </cell>
        </row>
        <row r="684">
          <cell r="D684" t="str">
            <v>B0428</v>
          </cell>
        </row>
        <row r="685">
          <cell r="D685" t="str">
            <v>B0429</v>
          </cell>
        </row>
        <row r="686">
          <cell r="D686" t="str">
            <v>B0430</v>
          </cell>
        </row>
        <row r="687">
          <cell r="D687" t="str">
            <v>B0433</v>
          </cell>
        </row>
        <row r="688">
          <cell r="D688" t="str">
            <v>B0434</v>
          </cell>
        </row>
        <row r="689">
          <cell r="D689" t="str">
            <v>B0435</v>
          </cell>
        </row>
        <row r="690">
          <cell r="D690" t="str">
            <v>B0436</v>
          </cell>
        </row>
        <row r="691">
          <cell r="D691" t="str">
            <v>B0439</v>
          </cell>
        </row>
        <row r="692">
          <cell r="D692" t="str">
            <v>B0440</v>
          </cell>
        </row>
        <row r="693">
          <cell r="D693" t="str">
            <v>B0442</v>
          </cell>
        </row>
        <row r="694">
          <cell r="D694" t="str">
            <v>B0444</v>
          </cell>
        </row>
        <row r="695">
          <cell r="D695" t="str">
            <v>B0453</v>
          </cell>
        </row>
        <row r="696">
          <cell r="D696" t="str">
            <v>B0454</v>
          </cell>
        </row>
        <row r="697">
          <cell r="D697" t="str">
            <v>B0455</v>
          </cell>
        </row>
        <row r="698">
          <cell r="D698" t="str">
            <v>B0456</v>
          </cell>
        </row>
        <row r="699">
          <cell r="D699" t="str">
            <v>B0460</v>
          </cell>
        </row>
        <row r="700">
          <cell r="D700" t="str">
            <v>B0461</v>
          </cell>
        </row>
        <row r="701">
          <cell r="D701" t="str">
            <v>B0462</v>
          </cell>
        </row>
        <row r="702">
          <cell r="D702" t="str">
            <v>B0463</v>
          </cell>
        </row>
        <row r="703">
          <cell r="D703" t="str">
            <v>B0464</v>
          </cell>
        </row>
        <row r="704">
          <cell r="D704" t="str">
            <v>B0465</v>
          </cell>
        </row>
        <row r="705">
          <cell r="D705" t="str">
            <v>B0466</v>
          </cell>
        </row>
        <row r="706">
          <cell r="D706" t="str">
            <v>B0500</v>
          </cell>
        </row>
        <row r="707">
          <cell r="D707" t="str">
            <v>B0705</v>
          </cell>
        </row>
        <row r="708">
          <cell r="D708" t="str">
            <v>B0706</v>
          </cell>
        </row>
        <row r="709">
          <cell r="D709" t="str">
            <v>B0717</v>
          </cell>
        </row>
        <row r="710">
          <cell r="D710" t="str">
            <v>CH001</v>
          </cell>
        </row>
        <row r="711">
          <cell r="D711" t="str">
            <v>CH001DP</v>
          </cell>
        </row>
        <row r="712">
          <cell r="D712" t="str">
            <v>CH002</v>
          </cell>
        </row>
        <row r="713">
          <cell r="D713" t="str">
            <v>CH002LS</v>
          </cell>
        </row>
        <row r="714">
          <cell r="D714" t="str">
            <v>CH002PEN</v>
          </cell>
        </row>
        <row r="715">
          <cell r="D715" t="str">
            <v>CH002PL</v>
          </cell>
        </row>
        <row r="716">
          <cell r="D716" t="str">
            <v>CH002SA</v>
          </cell>
        </row>
        <row r="717">
          <cell r="D717" t="str">
            <v>CH003</v>
          </cell>
        </row>
        <row r="718">
          <cell r="D718" t="str">
            <v>CH003LS</v>
          </cell>
        </row>
        <row r="719">
          <cell r="D719" t="str">
            <v>CH003PEN</v>
          </cell>
        </row>
        <row r="720">
          <cell r="D720" t="str">
            <v>CH003PL</v>
          </cell>
        </row>
        <row r="721">
          <cell r="D721" t="str">
            <v>CH003SA</v>
          </cell>
        </row>
        <row r="722">
          <cell r="D722" t="str">
            <v>CH004</v>
          </cell>
        </row>
        <row r="723">
          <cell r="D723" t="str">
            <v>CH004LS</v>
          </cell>
        </row>
        <row r="724">
          <cell r="D724" t="str">
            <v>CH004PEN</v>
          </cell>
        </row>
        <row r="725">
          <cell r="D725" t="str">
            <v>CH004PL</v>
          </cell>
        </row>
        <row r="726">
          <cell r="D726" t="str">
            <v>CH004SA</v>
          </cell>
        </row>
        <row r="727">
          <cell r="D727" t="str">
            <v>CH005</v>
          </cell>
        </row>
        <row r="728">
          <cell r="D728" t="str">
            <v>CTRL</v>
          </cell>
        </row>
        <row r="729">
          <cell r="D729" t="str">
            <v>DM001</v>
          </cell>
        </row>
        <row r="730">
          <cell r="D730" t="str">
            <v>DM001DML</v>
          </cell>
        </row>
        <row r="731">
          <cell r="D731" t="str">
            <v>DM002</v>
          </cell>
        </row>
        <row r="732">
          <cell r="D732" t="str">
            <v>DM002LS</v>
          </cell>
        </row>
        <row r="733">
          <cell r="D733" t="str">
            <v>DM002PEN</v>
          </cell>
        </row>
        <row r="734">
          <cell r="D734" t="str">
            <v>DM002PL</v>
          </cell>
        </row>
        <row r="735">
          <cell r="D735" t="str">
            <v>DM002SA</v>
          </cell>
        </row>
        <row r="736">
          <cell r="D736" t="str">
            <v>DM003</v>
          </cell>
        </row>
        <row r="737">
          <cell r="D737" t="str">
            <v>DM004</v>
          </cell>
        </row>
        <row r="738">
          <cell r="D738" t="str">
            <v>DM005</v>
          </cell>
        </row>
        <row r="739">
          <cell r="D739" t="str">
            <v>DM006</v>
          </cell>
        </row>
        <row r="740">
          <cell r="D740" t="str">
            <v>DM006LS</v>
          </cell>
        </row>
        <row r="741">
          <cell r="D741" t="str">
            <v>DM006PEN</v>
          </cell>
        </row>
        <row r="742">
          <cell r="D742" t="str">
            <v>DM006PL</v>
          </cell>
        </row>
        <row r="743">
          <cell r="D743" t="str">
            <v>DM006SA</v>
          </cell>
        </row>
        <row r="744">
          <cell r="D744" t="str">
            <v>DM007</v>
          </cell>
        </row>
        <row r="745">
          <cell r="D745" t="str">
            <v>DM008</v>
          </cell>
        </row>
        <row r="746">
          <cell r="D746" t="str">
            <v>DM008LS</v>
          </cell>
        </row>
        <row r="747">
          <cell r="D747" t="str">
            <v>DM008PEN</v>
          </cell>
        </row>
        <row r="748">
          <cell r="D748" t="str">
            <v>DM008PL</v>
          </cell>
        </row>
        <row r="749">
          <cell r="D749" t="str">
            <v>DM008SA</v>
          </cell>
        </row>
        <row r="750">
          <cell r="D750" t="str">
            <v>DMLCC</v>
          </cell>
        </row>
        <row r="751">
          <cell r="D751" t="str">
            <v>DMLCE</v>
          </cell>
        </row>
        <row r="752">
          <cell r="D752" t="str">
            <v>DMLCF</v>
          </cell>
        </row>
        <row r="753">
          <cell r="D753" t="str">
            <v>DMLCHI</v>
          </cell>
        </row>
        <row r="754">
          <cell r="D754" t="str">
            <v>DMLCP</v>
          </cell>
        </row>
        <row r="755">
          <cell r="D755" t="str">
            <v>DMLCPCP</v>
          </cell>
        </row>
        <row r="756">
          <cell r="D756" t="str">
            <v>DMLCS</v>
          </cell>
        </row>
        <row r="757">
          <cell r="D757" t="str">
            <v>DMLCSP</v>
          </cell>
        </row>
        <row r="758">
          <cell r="D758" t="str">
            <v>DMLCSSC</v>
          </cell>
        </row>
        <row r="759">
          <cell r="D759" t="str">
            <v>DMLCom</v>
          </cell>
        </row>
        <row r="760">
          <cell r="D760" t="str">
            <v>DMLDTSC</v>
          </cell>
        </row>
        <row r="761">
          <cell r="D761" t="str">
            <v>DMLEH</v>
          </cell>
        </row>
        <row r="762">
          <cell r="D762" t="str">
            <v>DMLEM</v>
          </cell>
        </row>
        <row r="763">
          <cell r="D763" t="str">
            <v>DMLEU</v>
          </cell>
        </row>
        <row r="764">
          <cell r="D764" t="str">
            <v>DMLFD</v>
          </cell>
        </row>
        <row r="765">
          <cell r="D765" t="str">
            <v>DMLFDA</v>
          </cell>
        </row>
        <row r="766">
          <cell r="D766" t="str">
            <v>DMLFDB</v>
          </cell>
        </row>
        <row r="767">
          <cell r="D767" t="str">
            <v>DMLFDC</v>
          </cell>
        </row>
        <row r="768">
          <cell r="D768" t="str">
            <v>DMLHCAI</v>
          </cell>
        </row>
        <row r="769">
          <cell r="D769" t="str">
            <v>DMLHI</v>
          </cell>
        </row>
        <row r="770">
          <cell r="D770" t="str">
            <v>DMLHP</v>
          </cell>
        </row>
        <row r="771">
          <cell r="D771" t="str">
            <v>DMLHPV</v>
          </cell>
        </row>
        <row r="772">
          <cell r="D772" t="str">
            <v>DMLHR</v>
          </cell>
        </row>
        <row r="773">
          <cell r="D773" t="str">
            <v>DMLHRA</v>
          </cell>
        </row>
        <row r="774">
          <cell r="D774" t="str">
            <v>DMLHSPS</v>
          </cell>
        </row>
        <row r="775">
          <cell r="D775" t="str">
            <v>DMLHW</v>
          </cell>
        </row>
        <row r="776">
          <cell r="D776" t="str">
            <v>DMLIA</v>
          </cell>
        </row>
        <row r="777">
          <cell r="D777" t="str">
            <v>DMLICT</v>
          </cell>
        </row>
        <row r="778">
          <cell r="D778" t="str">
            <v>DMLISD</v>
          </cell>
        </row>
        <row r="779">
          <cell r="D779" t="str">
            <v>DMLLIB</v>
          </cell>
        </row>
        <row r="780">
          <cell r="D780" t="str">
            <v>DMLNCCP</v>
          </cell>
        </row>
        <row r="781">
          <cell r="D781" t="str">
            <v>DMLNCG</v>
          </cell>
        </row>
        <row r="782">
          <cell r="D782" t="str">
            <v>DMLNCO</v>
          </cell>
        </row>
        <row r="783">
          <cell r="D783" t="str">
            <v>DMLOND</v>
          </cell>
        </row>
        <row r="784">
          <cell r="D784" t="str">
            <v>DMLPEN</v>
          </cell>
        </row>
        <row r="785">
          <cell r="D785" t="str">
            <v>DMLPHE</v>
          </cell>
        </row>
        <row r="786">
          <cell r="D786" t="str">
            <v>DMLQCC</v>
          </cell>
        </row>
        <row r="787">
          <cell r="D787" t="str">
            <v>DMLRDO</v>
          </cell>
        </row>
        <row r="788">
          <cell r="D788" t="str">
            <v>DMLRHO</v>
          </cell>
        </row>
        <row r="789">
          <cell r="D789" t="str">
            <v>DMLS39</v>
          </cell>
        </row>
        <row r="790">
          <cell r="D790" t="str">
            <v>DMLSC</v>
          </cell>
        </row>
        <row r="791">
          <cell r="D791" t="str">
            <v>DMLSS</v>
          </cell>
        </row>
        <row r="792">
          <cell r="D792" t="str">
            <v>DML_Human_Resources</v>
          </cell>
        </row>
        <row r="793">
          <cell r="D793" t="str">
            <v>DNECAP</v>
          </cell>
        </row>
        <row r="794">
          <cell r="D794" t="str">
            <v>DNECC</v>
          </cell>
        </row>
        <row r="795">
          <cell r="D795" t="str">
            <v>DNECE</v>
          </cell>
        </row>
        <row r="796">
          <cell r="D796" t="str">
            <v>DNECF</v>
          </cell>
        </row>
        <row r="797">
          <cell r="D797" t="str">
            <v>DNECHI</v>
          </cell>
        </row>
        <row r="798">
          <cell r="D798" t="str">
            <v>DNECP</v>
          </cell>
        </row>
        <row r="799">
          <cell r="D799" t="str">
            <v>DNECPCP</v>
          </cell>
        </row>
        <row r="800">
          <cell r="D800" t="str">
            <v>DNECRP</v>
          </cell>
        </row>
        <row r="801">
          <cell r="D801" t="str">
            <v>DNECS</v>
          </cell>
        </row>
        <row r="802">
          <cell r="D802" t="str">
            <v>DNECSP</v>
          </cell>
        </row>
        <row r="803">
          <cell r="D803" t="str">
            <v>DNECom</v>
          </cell>
        </row>
        <row r="804">
          <cell r="D804" t="str">
            <v>DNEDG</v>
          </cell>
        </row>
        <row r="805">
          <cell r="D805" t="str">
            <v>DNEEH</v>
          </cell>
        </row>
        <row r="806">
          <cell r="D806" t="str">
            <v>DNEEM</v>
          </cell>
        </row>
        <row r="807">
          <cell r="D807" t="str">
            <v>DNEFDA</v>
          </cell>
        </row>
        <row r="808">
          <cell r="D808" t="str">
            <v>DNEFDB</v>
          </cell>
        </row>
        <row r="809">
          <cell r="D809" t="str">
            <v>DNEFDC</v>
          </cell>
        </row>
        <row r="810">
          <cell r="D810" t="str">
            <v>DNEHI</v>
          </cell>
        </row>
        <row r="811">
          <cell r="D811" t="str">
            <v>DNEHP</v>
          </cell>
        </row>
        <row r="812">
          <cell r="D812" t="str">
            <v>DNEHPV</v>
          </cell>
        </row>
        <row r="813">
          <cell r="D813" t="str">
            <v>DNEHR</v>
          </cell>
        </row>
        <row r="814">
          <cell r="D814" t="str">
            <v>DNEHRA</v>
          </cell>
        </row>
        <row r="815">
          <cell r="D815" t="str">
            <v>DNEHW</v>
          </cell>
        </row>
        <row r="816">
          <cell r="D816" t="str">
            <v>DNEIA</v>
          </cell>
        </row>
        <row r="817">
          <cell r="D817" t="str">
            <v>DNEICT</v>
          </cell>
        </row>
        <row r="818">
          <cell r="D818" t="str">
            <v>DNEISD</v>
          </cell>
        </row>
        <row r="819">
          <cell r="D819" t="str">
            <v>DNELIB</v>
          </cell>
        </row>
        <row r="820">
          <cell r="D820" t="str">
            <v>DNENCG</v>
          </cell>
        </row>
        <row r="821">
          <cell r="D821" t="str">
            <v>DNENVRL</v>
          </cell>
        </row>
        <row r="822">
          <cell r="D822" t="str">
            <v>DNEPAD</v>
          </cell>
        </row>
        <row r="823">
          <cell r="D823" t="str">
            <v>DNEPEN</v>
          </cell>
        </row>
        <row r="824">
          <cell r="D824" t="str">
            <v>DNEPHE</v>
          </cell>
        </row>
        <row r="825">
          <cell r="D825" t="str">
            <v>DNEQCC</v>
          </cell>
        </row>
        <row r="826">
          <cell r="D826" t="str">
            <v>DNERDO</v>
          </cell>
        </row>
        <row r="827">
          <cell r="D827" t="str">
            <v>DNERHO</v>
          </cell>
        </row>
        <row r="828">
          <cell r="D828" t="str">
            <v>DNES39</v>
          </cell>
        </row>
        <row r="829">
          <cell r="D829" t="str">
            <v>DNESC</v>
          </cell>
        </row>
        <row r="830">
          <cell r="D830" t="str">
            <v>DNESP</v>
          </cell>
        </row>
        <row r="831">
          <cell r="D831" t="str">
            <v>DNESS</v>
          </cell>
        </row>
        <row r="832">
          <cell r="D832" t="str">
            <v>DNETFI</v>
          </cell>
        </row>
        <row r="833">
          <cell r="D833" t="str">
            <v>DNE_Human_Resources</v>
          </cell>
        </row>
        <row r="834">
          <cell r="D834" t="str">
            <v>FD_12_Perm_Inc_Retraction</v>
          </cell>
        </row>
        <row r="835">
          <cell r="D835" t="str">
            <v>FairDeal</v>
          </cell>
        </row>
        <row r="836">
          <cell r="D836" t="str">
            <v>FairDealAdministration</v>
          </cell>
        </row>
        <row r="837">
          <cell r="D837" t="str">
            <v>H0200</v>
          </cell>
        </row>
        <row r="838">
          <cell r="D838" t="str">
            <v>H0201</v>
          </cell>
        </row>
        <row r="839">
          <cell r="D839" t="str">
            <v>H0202</v>
          </cell>
        </row>
        <row r="840">
          <cell r="D840" t="str">
            <v>H0204</v>
          </cell>
        </row>
        <row r="841">
          <cell r="D841" t="str">
            <v>H0205</v>
          </cell>
        </row>
        <row r="842">
          <cell r="D842" t="str">
            <v>H0206</v>
          </cell>
        </row>
        <row r="843">
          <cell r="D843" t="str">
            <v>H0207</v>
          </cell>
        </row>
        <row r="844">
          <cell r="D844" t="str">
            <v>H0208</v>
          </cell>
        </row>
        <row r="845">
          <cell r="D845" t="str">
            <v>IE001</v>
          </cell>
        </row>
        <row r="846">
          <cell r="D846" t="str">
            <v>IE001DML</v>
          </cell>
        </row>
        <row r="847">
          <cell r="D847" t="str">
            <v>IE002</v>
          </cell>
        </row>
        <row r="848">
          <cell r="D848" t="str">
            <v>IE002LS</v>
          </cell>
        </row>
        <row r="849">
          <cell r="D849" t="str">
            <v>IE002PEN</v>
          </cell>
        </row>
        <row r="850">
          <cell r="D850" t="str">
            <v>IE002PL</v>
          </cell>
        </row>
        <row r="851">
          <cell r="D851" t="str">
            <v>IE002SA</v>
          </cell>
        </row>
        <row r="852">
          <cell r="D852" t="str">
            <v>IE003</v>
          </cell>
        </row>
        <row r="853">
          <cell r="D853" t="str">
            <v>IE003LS</v>
          </cell>
        </row>
        <row r="854">
          <cell r="D854" t="str">
            <v>IE003PEN</v>
          </cell>
        </row>
        <row r="855">
          <cell r="D855" t="str">
            <v>IE003PL</v>
          </cell>
        </row>
        <row r="856">
          <cell r="D856" t="str">
            <v>IE003SA</v>
          </cell>
        </row>
        <row r="857">
          <cell r="D857" t="str">
            <v>IE004</v>
          </cell>
        </row>
        <row r="858">
          <cell r="D858" t="str">
            <v>IE005</v>
          </cell>
        </row>
        <row r="859">
          <cell r="D859" t="str">
            <v>IE005LS</v>
          </cell>
        </row>
        <row r="860">
          <cell r="D860" t="str">
            <v>IE005PEN</v>
          </cell>
        </row>
        <row r="861">
          <cell r="D861" t="str">
            <v>IE005PL</v>
          </cell>
        </row>
        <row r="862">
          <cell r="D862" t="str">
            <v>IE005SA</v>
          </cell>
        </row>
        <row r="863">
          <cell r="D863" t="str">
            <v>IE006</v>
          </cell>
        </row>
        <row r="864">
          <cell r="D864" t="str">
            <v>IE007</v>
          </cell>
        </row>
        <row r="865">
          <cell r="D865" t="str">
            <v>IE007LS</v>
          </cell>
        </row>
        <row r="866">
          <cell r="D866" t="str">
            <v>IE007PEN</v>
          </cell>
        </row>
        <row r="867">
          <cell r="D867" t="str">
            <v>IE007PL</v>
          </cell>
        </row>
        <row r="868">
          <cell r="D868" t="str">
            <v>IE007SA</v>
          </cell>
        </row>
        <row r="869">
          <cell r="D869" t="str">
            <v>IE008</v>
          </cell>
        </row>
        <row r="870">
          <cell r="D870" t="str">
            <v>IE009</v>
          </cell>
        </row>
        <row r="871">
          <cell r="D871" t="str">
            <v>IE010</v>
          </cell>
        </row>
        <row r="872">
          <cell r="D872" t="str">
            <v>IE010LS</v>
          </cell>
        </row>
        <row r="873">
          <cell r="D873" t="str">
            <v>IE010PEN</v>
          </cell>
        </row>
        <row r="874">
          <cell r="D874" t="str">
            <v>IE010PL</v>
          </cell>
        </row>
        <row r="875">
          <cell r="D875" t="str">
            <v>IE010SA</v>
          </cell>
        </row>
        <row r="876">
          <cell r="D876" t="str">
            <v>IE011</v>
          </cell>
        </row>
        <row r="877">
          <cell r="D877" t="str">
            <v>IE011LS</v>
          </cell>
        </row>
        <row r="878">
          <cell r="D878" t="str">
            <v>IE011PEN</v>
          </cell>
        </row>
        <row r="879">
          <cell r="D879" t="str">
            <v>IE011PL</v>
          </cell>
        </row>
        <row r="880">
          <cell r="D880" t="str">
            <v>IE011SA</v>
          </cell>
        </row>
        <row r="881">
          <cell r="D881" t="str">
            <v>IE012</v>
          </cell>
        </row>
        <row r="882">
          <cell r="D882" t="str">
            <v>MIDLANDSPHEPWFP</v>
          </cell>
        </row>
        <row r="883">
          <cell r="D883" t="str">
            <v>MIDWESTPHEPWFP</v>
          </cell>
        </row>
        <row r="884">
          <cell r="D884" t="str">
            <v>N0100</v>
          </cell>
        </row>
        <row r="885">
          <cell r="D885" t="str">
            <v>N0200</v>
          </cell>
        </row>
        <row r="886">
          <cell r="D886" t="str">
            <v>N0300</v>
          </cell>
        </row>
        <row r="887">
          <cell r="D887" t="str">
            <v>N0400</v>
          </cell>
        </row>
        <row r="888">
          <cell r="D888" t="str">
            <v>N0500</v>
          </cell>
        </row>
        <row r="889">
          <cell r="D889" t="str">
            <v>N0600</v>
          </cell>
        </row>
        <row r="890">
          <cell r="D890" t="str">
            <v>N0700</v>
          </cell>
        </row>
        <row r="891">
          <cell r="D891" t="str">
            <v>N0800</v>
          </cell>
        </row>
        <row r="892">
          <cell r="D892" t="str">
            <v>NORTHEASTPHEPWFP</v>
          </cell>
        </row>
        <row r="893">
          <cell r="D893" t="str">
            <v>NORTHWESTPHEPWFP</v>
          </cell>
        </row>
        <row r="894">
          <cell r="D894" t="str">
            <v>RCS01</v>
          </cell>
        </row>
        <row r="895">
          <cell r="D895" t="str">
            <v>RCS02</v>
          </cell>
        </row>
        <row r="896">
          <cell r="D896" t="str">
            <v>RCS02LS</v>
          </cell>
        </row>
        <row r="897">
          <cell r="D897" t="str">
            <v>RCS02PEN</v>
          </cell>
        </row>
        <row r="898">
          <cell r="D898" t="str">
            <v>RCS02PL</v>
          </cell>
        </row>
        <row r="899">
          <cell r="D899" t="str">
            <v>RCS02SA</v>
          </cell>
        </row>
        <row r="900">
          <cell r="D900" t="str">
            <v>RCS03</v>
          </cell>
        </row>
        <row r="901">
          <cell r="D901" t="str">
            <v>RCS04</v>
          </cell>
        </row>
        <row r="902">
          <cell r="D902" t="str">
            <v>RCS05</v>
          </cell>
        </row>
        <row r="903">
          <cell r="D903" t="str">
            <v>RCS06</v>
          </cell>
        </row>
        <row r="904">
          <cell r="D904" t="str">
            <v>RCS07</v>
          </cell>
        </row>
        <row r="905">
          <cell r="D905" t="str">
            <v>RCS08</v>
          </cell>
        </row>
        <row r="906">
          <cell r="D906" t="str">
            <v>RCS08LS</v>
          </cell>
        </row>
        <row r="907">
          <cell r="D907" t="str">
            <v>RCS08PEN</v>
          </cell>
        </row>
        <row r="908">
          <cell r="D908" t="str">
            <v>RCS08PL</v>
          </cell>
        </row>
        <row r="909">
          <cell r="D909" t="str">
            <v>RCS08SA</v>
          </cell>
        </row>
        <row r="910">
          <cell r="D910" t="str">
            <v>SOUTHEASTPHEPWFP</v>
          </cell>
        </row>
        <row r="911">
          <cell r="D911" t="str">
            <v>SOUTHEH</v>
          </cell>
        </row>
        <row r="912">
          <cell r="D912" t="str">
            <v>SOUTHEM</v>
          </cell>
        </row>
        <row r="913">
          <cell r="D913" t="str">
            <v>SOUTHFDB</v>
          </cell>
        </row>
        <row r="914">
          <cell r="D914" t="str">
            <v>SOUTHFDC</v>
          </cell>
        </row>
        <row r="915">
          <cell r="D915" t="str">
            <v>SOUTHHAS</v>
          </cell>
        </row>
        <row r="916">
          <cell r="D916" t="str">
            <v>SOUTHHCAI</v>
          </cell>
        </row>
        <row r="917">
          <cell r="D917" t="str">
            <v>SOUTHHEAL</v>
          </cell>
        </row>
        <row r="918">
          <cell r="D918" t="str">
            <v>SOUTHHI</v>
          </cell>
        </row>
        <row r="919">
          <cell r="D919" t="str">
            <v>SOUTHHP</v>
          </cell>
        </row>
        <row r="920">
          <cell r="D920" t="str">
            <v>SOUTHHPV</v>
          </cell>
        </row>
        <row r="921">
          <cell r="D921" t="str">
            <v>SOUTHLIB</v>
          </cell>
        </row>
        <row r="922">
          <cell r="D922" t="str">
            <v>SOUTHOND</v>
          </cell>
        </row>
        <row r="923">
          <cell r="D923" t="str">
            <v>SOUTHPHE</v>
          </cell>
        </row>
        <row r="924">
          <cell r="D924" t="str">
            <v>SOUTHPHEPWFP</v>
          </cell>
        </row>
        <row r="925">
          <cell r="D925" t="str">
            <v>SOUTHTFI</v>
          </cell>
        </row>
        <row r="926">
          <cell r="D926" t="str">
            <v>SSPEN</v>
          </cell>
        </row>
        <row r="927">
          <cell r="D927" t="str">
            <v>SSPLEVY</v>
          </cell>
        </row>
        <row r="928">
          <cell r="D928" t="str">
            <v>SSW01</v>
          </cell>
        </row>
        <row r="929">
          <cell r="D929" t="str">
            <v>SSW02</v>
          </cell>
        </row>
        <row r="930">
          <cell r="D930" t="str">
            <v>SSW03</v>
          </cell>
        </row>
        <row r="931">
          <cell r="D931" t="str">
            <v>SSW04</v>
          </cell>
        </row>
        <row r="932">
          <cell r="D932" t="str">
            <v>SSW05</v>
          </cell>
        </row>
        <row r="933">
          <cell r="D933" t="str">
            <v>SSW06</v>
          </cell>
        </row>
        <row r="934">
          <cell r="D934" t="str">
            <v>SSW07</v>
          </cell>
        </row>
        <row r="935">
          <cell r="D935" t="str">
            <v>SSW07LS</v>
          </cell>
        </row>
        <row r="936">
          <cell r="D936" t="str">
            <v>SSW07PEN</v>
          </cell>
        </row>
        <row r="937">
          <cell r="D937" t="str">
            <v>SSW07PL</v>
          </cell>
        </row>
        <row r="938">
          <cell r="D938" t="str">
            <v>SSW07SA</v>
          </cell>
        </row>
        <row r="939">
          <cell r="D939" t="str">
            <v>SSW08</v>
          </cell>
        </row>
        <row r="940">
          <cell r="D940" t="str">
            <v>SSW08LS</v>
          </cell>
        </row>
        <row r="941">
          <cell r="D941" t="str">
            <v>SSW08PEN</v>
          </cell>
        </row>
        <row r="942">
          <cell r="D942" t="str">
            <v>SSW08PL</v>
          </cell>
        </row>
        <row r="943">
          <cell r="D943" t="str">
            <v>SSW08SA</v>
          </cell>
        </row>
        <row r="944">
          <cell r="D944" t="str">
            <v>SSW09</v>
          </cell>
        </row>
        <row r="945">
          <cell r="D945" t="str">
            <v>SSW10</v>
          </cell>
        </row>
        <row r="946">
          <cell r="D946" t="str">
            <v>SSW11</v>
          </cell>
        </row>
        <row r="947">
          <cell r="D947" t="str">
            <v>SU001</v>
          </cell>
        </row>
        <row r="948">
          <cell r="D948" t="str">
            <v>SU002</v>
          </cell>
        </row>
        <row r="949">
          <cell r="D949" t="str">
            <v>SU003</v>
          </cell>
        </row>
        <row r="950">
          <cell r="D950" t="str">
            <v>SU004</v>
          </cell>
        </row>
        <row r="951">
          <cell r="D951" t="str">
            <v>SU005</v>
          </cell>
        </row>
        <row r="952">
          <cell r="D952" t="str">
            <v>SU006</v>
          </cell>
        </row>
        <row r="953">
          <cell r="D953" t="str">
            <v>SU007</v>
          </cell>
        </row>
        <row r="954">
          <cell r="D954" t="str">
            <v>SouthCC</v>
          </cell>
        </row>
        <row r="955">
          <cell r="D955" t="str">
            <v>SouthCE</v>
          </cell>
        </row>
        <row r="956">
          <cell r="D956" t="str">
            <v>SouthCF</v>
          </cell>
        </row>
        <row r="957">
          <cell r="D957" t="str">
            <v>SouthCHI</v>
          </cell>
        </row>
        <row r="958">
          <cell r="D958" t="str">
            <v>SouthCP</v>
          </cell>
        </row>
        <row r="959">
          <cell r="D959" t="str">
            <v>SouthCPCP</v>
          </cell>
        </row>
        <row r="960">
          <cell r="D960" t="str">
            <v>SouthCS</v>
          </cell>
        </row>
        <row r="961">
          <cell r="D961" t="str">
            <v>SouthCSP</v>
          </cell>
        </row>
        <row r="962">
          <cell r="D962" t="str">
            <v>SouthCom</v>
          </cell>
        </row>
        <row r="963">
          <cell r="D963" t="str">
            <v>SouthDIS</v>
          </cell>
        </row>
        <row r="964">
          <cell r="D964" t="str">
            <v>SouthFDA</v>
          </cell>
        </row>
        <row r="965">
          <cell r="D965" t="str">
            <v>SouthHR</v>
          </cell>
        </row>
        <row r="966">
          <cell r="D966" t="str">
            <v>SouthHRA</v>
          </cell>
        </row>
        <row r="967">
          <cell r="D967" t="str">
            <v>SouthHW</v>
          </cell>
        </row>
        <row r="968">
          <cell r="D968" t="str">
            <v>SouthIA</v>
          </cell>
        </row>
        <row r="969">
          <cell r="D969" t="str">
            <v>SouthICT</v>
          </cell>
        </row>
        <row r="970">
          <cell r="D970" t="str">
            <v>SouthISD</v>
          </cell>
        </row>
        <row r="971">
          <cell r="D971" t="str">
            <v>SouthLSS</v>
          </cell>
        </row>
        <row r="972">
          <cell r="D972" t="str">
            <v>SouthMEN</v>
          </cell>
        </row>
        <row r="973">
          <cell r="D973" t="str">
            <v>SouthNCCP</v>
          </cell>
        </row>
        <row r="974">
          <cell r="D974" t="str">
            <v>SouthNCG</v>
          </cell>
        </row>
        <row r="975">
          <cell r="D975" t="str">
            <v>SouthOLD</v>
          </cell>
        </row>
        <row r="976">
          <cell r="D976" t="str">
            <v>SouthPAL</v>
          </cell>
        </row>
        <row r="977">
          <cell r="D977" t="str">
            <v>SouthPen</v>
          </cell>
        </row>
        <row r="978">
          <cell r="D978" t="str">
            <v>SouthQCC</v>
          </cell>
        </row>
        <row r="979">
          <cell r="D979" t="str">
            <v>SouthRDO</v>
          </cell>
        </row>
        <row r="980">
          <cell r="D980" t="str">
            <v>SouthRHO</v>
          </cell>
        </row>
        <row r="981">
          <cell r="D981" t="str">
            <v>SouthS39</v>
          </cell>
        </row>
        <row r="982">
          <cell r="D982" t="str">
            <v>SouthSC</v>
          </cell>
        </row>
        <row r="983">
          <cell r="D983" t="str">
            <v>SouthSOC</v>
          </cell>
        </row>
        <row r="984">
          <cell r="D984" t="str">
            <v>SouthSP</v>
          </cell>
        </row>
        <row r="985">
          <cell r="D985" t="str">
            <v>SouthSS</v>
          </cell>
        </row>
        <row r="986">
          <cell r="D986" t="str">
            <v>South_Human_Resources</v>
          </cell>
        </row>
        <row r="987">
          <cell r="D987" t="str">
            <v>UL001</v>
          </cell>
        </row>
        <row r="988">
          <cell r="D988" t="str">
            <v>UL002</v>
          </cell>
        </row>
        <row r="989">
          <cell r="D989" t="str">
            <v>UL003</v>
          </cell>
        </row>
        <row r="990">
          <cell r="D990" t="str">
            <v>UL004</v>
          </cell>
        </row>
        <row r="991">
          <cell r="D991" t="str">
            <v>UL005</v>
          </cell>
        </row>
        <row r="992">
          <cell r="D992" t="str">
            <v>UL006</v>
          </cell>
        </row>
        <row r="993">
          <cell r="D993" t="str">
            <v>UL006LS</v>
          </cell>
        </row>
        <row r="994">
          <cell r="D994" t="str">
            <v>UL006PEN</v>
          </cell>
        </row>
        <row r="995">
          <cell r="D995" t="str">
            <v>UL006PL</v>
          </cell>
        </row>
        <row r="996">
          <cell r="D996" t="str">
            <v>UL006SA</v>
          </cell>
        </row>
        <row r="997">
          <cell r="D997" t="str">
            <v>UL007</v>
          </cell>
        </row>
        <row r="998">
          <cell r="D998" t="str">
            <v>WESTEH</v>
          </cell>
        </row>
        <row r="999">
          <cell r="D999" t="str">
            <v>WESTEM</v>
          </cell>
        </row>
        <row r="1000">
          <cell r="D1000" t="str">
            <v>WESTFDB</v>
          </cell>
        </row>
        <row r="1001">
          <cell r="D1001" t="str">
            <v>WESTFDC</v>
          </cell>
        </row>
        <row r="1002">
          <cell r="D1002" t="str">
            <v>WESTHCAI</v>
          </cell>
        </row>
        <row r="1003">
          <cell r="D1003" t="str">
            <v>WESTHI</v>
          </cell>
        </row>
        <row r="1004">
          <cell r="D1004" t="str">
            <v>WESTHP</v>
          </cell>
        </row>
        <row r="1005">
          <cell r="D1005" t="str">
            <v>WESTHPV</v>
          </cell>
        </row>
        <row r="1006">
          <cell r="D1006" t="str">
            <v>WESTHSCP</v>
          </cell>
        </row>
        <row r="1007">
          <cell r="D1007" t="str">
            <v>WESTLIB</v>
          </cell>
        </row>
        <row r="1008">
          <cell r="D1008" t="str">
            <v>WESTNPO</v>
          </cell>
        </row>
        <row r="1009">
          <cell r="D1009" t="str">
            <v>WESTPHE</v>
          </cell>
        </row>
        <row r="1010">
          <cell r="D1010" t="str">
            <v>WESTPHEPWFP</v>
          </cell>
        </row>
        <row r="1011">
          <cell r="D1011" t="str">
            <v>WestCC</v>
          </cell>
        </row>
        <row r="1012">
          <cell r="D1012" t="str">
            <v>WestCE</v>
          </cell>
        </row>
        <row r="1013">
          <cell r="D1013" t="str">
            <v>WestCF</v>
          </cell>
        </row>
        <row r="1014">
          <cell r="D1014" t="str">
            <v>WestCHI</v>
          </cell>
        </row>
        <row r="1015">
          <cell r="D1015" t="str">
            <v>WestCOM</v>
          </cell>
        </row>
        <row r="1016">
          <cell r="D1016" t="str">
            <v>WestCP</v>
          </cell>
        </row>
        <row r="1017">
          <cell r="D1017" t="str">
            <v>WestCPCP</v>
          </cell>
        </row>
        <row r="1018">
          <cell r="D1018" t="str">
            <v>WestCS</v>
          </cell>
        </row>
        <row r="1019">
          <cell r="D1019" t="str">
            <v>WestCSP</v>
          </cell>
        </row>
        <row r="1020">
          <cell r="D1020" t="str">
            <v>WestDEN</v>
          </cell>
        </row>
        <row r="1021">
          <cell r="D1021" t="str">
            <v>WestEU</v>
          </cell>
        </row>
        <row r="1022">
          <cell r="D1022" t="str">
            <v>WestFDA</v>
          </cell>
        </row>
        <row r="1023">
          <cell r="D1023" t="str">
            <v>WestHR</v>
          </cell>
        </row>
        <row r="1024">
          <cell r="D1024" t="str">
            <v>WestHRA</v>
          </cell>
        </row>
        <row r="1025">
          <cell r="D1025" t="str">
            <v>WestHW</v>
          </cell>
        </row>
        <row r="1026">
          <cell r="D1026" t="str">
            <v>WestIA</v>
          </cell>
        </row>
        <row r="1027">
          <cell r="D1027" t="str">
            <v>WestICT</v>
          </cell>
        </row>
        <row r="1028">
          <cell r="D1028" t="str">
            <v>WestISD</v>
          </cell>
        </row>
        <row r="1029">
          <cell r="D1029" t="str">
            <v>WestMAN</v>
          </cell>
        </row>
        <row r="1030">
          <cell r="D1030" t="str">
            <v>WestMEN</v>
          </cell>
        </row>
        <row r="1031">
          <cell r="D1031" t="str">
            <v>WestNCC</v>
          </cell>
        </row>
        <row r="1032">
          <cell r="D1032" t="str">
            <v>WestNCO</v>
          </cell>
        </row>
        <row r="1033">
          <cell r="D1033" t="str">
            <v>WestNCS</v>
          </cell>
        </row>
        <row r="1034">
          <cell r="D1034" t="str">
            <v>WestOLD</v>
          </cell>
        </row>
        <row r="1035">
          <cell r="D1035" t="str">
            <v>WestPAL</v>
          </cell>
        </row>
        <row r="1036">
          <cell r="D1036" t="str">
            <v>WestPCBM</v>
          </cell>
        </row>
        <row r="1037">
          <cell r="D1037" t="str">
            <v>WestPEN</v>
          </cell>
        </row>
        <row r="1038">
          <cell r="D1038" t="str">
            <v>WestQCC</v>
          </cell>
        </row>
        <row r="1039">
          <cell r="D1039" t="str">
            <v>WestRDO</v>
          </cell>
        </row>
        <row r="1040">
          <cell r="D1040" t="str">
            <v>WestRHO</v>
          </cell>
        </row>
        <row r="1041">
          <cell r="D1041" t="str">
            <v>WestS39</v>
          </cell>
        </row>
        <row r="1042">
          <cell r="D1042" t="str">
            <v>WestSC</v>
          </cell>
        </row>
        <row r="1043">
          <cell r="D1043" t="str">
            <v>WestSOC</v>
          </cell>
        </row>
        <row r="1044">
          <cell r="D1044" t="str">
            <v>WestSP</v>
          </cell>
        </row>
        <row r="1045">
          <cell r="D1045" t="str">
            <v>WestSS</v>
          </cell>
        </row>
        <row r="1046">
          <cell r="D1046" t="str">
            <v>West_Human_Resources</v>
          </cell>
        </row>
        <row r="1047">
          <cell r="D1047" t="str">
            <v>test</v>
          </cell>
        </row>
        <row r="1048">
          <cell r="D1048" t="str">
            <v>zzz999</v>
          </cell>
        </row>
      </sheetData>
      <sheetData sheetId="3"/>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NOT ON KC CONTROL SHEET"/>
      <sheetName val="stock in belgard"/>
      <sheetName val="stock in BBL"/>
      <sheetName val="stock in Geodis"/>
      <sheetName val="stock in UNITED DRUG"/>
      <sheetName val="Stock Control Sheet"/>
      <sheetName val="hse stock sheet"/>
      <sheetName val="template"/>
      <sheetName val="0401"/>
      <sheetName val="0301"/>
      <sheetName val="0201"/>
      <sheetName val="0101"/>
      <sheetName val="3112"/>
      <sheetName val="3012"/>
      <sheetName val="2912"/>
      <sheetName val="2312"/>
      <sheetName val="2212"/>
      <sheetName val="2112"/>
      <sheetName val="1812"/>
      <sheetName val="1712"/>
      <sheetName val="1612"/>
      <sheetName val="1512"/>
      <sheetName val="1412"/>
      <sheetName val="1112"/>
      <sheetName val="1012"/>
      <sheetName val="0912"/>
      <sheetName val="0812"/>
      <sheetName val="0712"/>
      <sheetName val="0412"/>
      <sheetName val="0312"/>
      <sheetName val="0212"/>
      <sheetName val="0112"/>
      <sheetName val="3011"/>
      <sheetName val="2711"/>
      <sheetName val="2611"/>
      <sheetName val="2511"/>
      <sheetName val="2411"/>
      <sheetName val="2311"/>
      <sheetName val="2011"/>
      <sheetName val="1911"/>
      <sheetName val="1811"/>
      <sheetName val="1711"/>
      <sheetName val="1611"/>
      <sheetName val="1311"/>
      <sheetName val="1211"/>
      <sheetName val="1111"/>
      <sheetName val="1011"/>
      <sheetName val="0911"/>
      <sheetName val="0611"/>
      <sheetName val="0511"/>
      <sheetName val="0411"/>
      <sheetName val="0311"/>
      <sheetName val="0211"/>
      <sheetName val="3110"/>
      <sheetName val="3010"/>
      <sheetName val="2910"/>
      <sheetName val="2810"/>
      <sheetName val="2710"/>
      <sheetName val="2310"/>
      <sheetName val="2210"/>
      <sheetName val="2110"/>
      <sheetName val="2010"/>
      <sheetName val="1910"/>
      <sheetName val="1610"/>
      <sheetName val="1510"/>
      <sheetName val="1410"/>
      <sheetName val="1310"/>
      <sheetName val="1210"/>
      <sheetName val="0910"/>
      <sheetName val="0810"/>
      <sheetName val="0710"/>
      <sheetName val="0610"/>
      <sheetName val="0510"/>
      <sheetName val="0210"/>
      <sheetName val="0110"/>
      <sheetName val="3009"/>
      <sheetName val="2909"/>
      <sheetName val="2809"/>
      <sheetName val="2509"/>
      <sheetName val="2409"/>
      <sheetName val="2309"/>
      <sheetName val="2209"/>
      <sheetName val="2109"/>
      <sheetName val="1809"/>
      <sheetName val="1709"/>
      <sheetName val="1609"/>
      <sheetName val="1509"/>
      <sheetName val="1409"/>
      <sheetName val="1309"/>
      <sheetName val="1209"/>
      <sheetName val="1109"/>
      <sheetName val="1009"/>
      <sheetName val="0909"/>
      <sheetName val="0809"/>
      <sheetName val="0709"/>
      <sheetName val="0409"/>
      <sheetName val="0309"/>
      <sheetName val="0209"/>
      <sheetName val="0109"/>
      <sheetName val="3108"/>
      <sheetName val="2808"/>
      <sheetName val="2708"/>
      <sheetName val="2608"/>
      <sheetName val="2508"/>
      <sheetName val="2408"/>
      <sheetName val="2108"/>
      <sheetName val="2008"/>
      <sheetName val="1908"/>
      <sheetName val="1808"/>
      <sheetName val="1708"/>
      <sheetName val="1508"/>
      <sheetName val="1408"/>
      <sheetName val="1308"/>
      <sheetName val="1208"/>
      <sheetName val="1108"/>
      <sheetName val="1008"/>
      <sheetName val="0708"/>
      <sheetName val="0608"/>
      <sheetName val="0508"/>
      <sheetName val="0408"/>
      <sheetName val="3107"/>
      <sheetName val="3007"/>
      <sheetName val="2907"/>
      <sheetName val="2807"/>
      <sheetName val="2707"/>
      <sheetName val="2407"/>
      <sheetName val="2307"/>
      <sheetName val="2207"/>
      <sheetName val="2107"/>
      <sheetName val="2007"/>
      <sheetName val="1707"/>
      <sheetName val="1607"/>
      <sheetName val="1507"/>
      <sheetName val="1407"/>
      <sheetName val="1307"/>
      <sheetName val="1007"/>
      <sheetName val="0907"/>
      <sheetName val="0807"/>
      <sheetName val="0707"/>
      <sheetName val="0607"/>
      <sheetName val="0307"/>
      <sheetName val="0207"/>
      <sheetName val="0107"/>
      <sheetName val="3006"/>
      <sheetName val="2906"/>
      <sheetName val="2606"/>
      <sheetName val="2506"/>
      <sheetName val="2406"/>
      <sheetName val="2306"/>
      <sheetName val="2206"/>
      <sheetName val="1906"/>
      <sheetName val="1806"/>
      <sheetName val="1706"/>
      <sheetName val="1606"/>
      <sheetName val="1506"/>
      <sheetName val="1206"/>
      <sheetName val="1106"/>
      <sheetName val="1006"/>
      <sheetName val="0906"/>
      <sheetName val="0806"/>
      <sheetName val="0506"/>
      <sheetName val="0406"/>
      <sheetName val="0306"/>
      <sheetName val="0206"/>
      <sheetName val="2905"/>
      <sheetName val="2805"/>
      <sheetName val="2705"/>
      <sheetName val="2605"/>
      <sheetName val="2505"/>
      <sheetName val="2205"/>
      <sheetName val="2105"/>
      <sheetName val="2005"/>
      <sheetName val="1905"/>
      <sheetName val="1805"/>
      <sheetName val="1505"/>
      <sheetName val="1405"/>
      <sheetName val="1305"/>
      <sheetName val="1205"/>
      <sheetName val="1105"/>
      <sheetName val="1005"/>
      <sheetName val="0905"/>
      <sheetName val="0805"/>
      <sheetName val="0705"/>
      <sheetName val="0605"/>
      <sheetName val="0505"/>
      <sheetName val="0405"/>
      <sheetName val="0305"/>
      <sheetName val="0205"/>
      <sheetName val="0105"/>
      <sheetName val="3004"/>
      <sheetName val="2904"/>
      <sheetName val="2804"/>
      <sheetName val="2704"/>
      <sheetName val="2604"/>
      <sheetName val="2504"/>
      <sheetName val="2404"/>
      <sheetName val="2304"/>
      <sheetName val="2204"/>
      <sheetName val="2104"/>
      <sheetName val="Variables"/>
      <sheetName val="0802"/>
      <sheetName val="0502"/>
      <sheetName val="0402"/>
      <sheetName val="0302"/>
      <sheetName val="0202"/>
      <sheetName val="0102"/>
      <sheetName val="2901"/>
      <sheetName val="2801"/>
      <sheetName val="2701"/>
      <sheetName val="2601"/>
      <sheetName val="2501"/>
      <sheetName val="2201"/>
      <sheetName val="2101"/>
      <sheetName val="2001"/>
      <sheetName val="1901"/>
      <sheetName val="1801"/>
      <sheetName val="1501"/>
      <sheetName val="1401"/>
      <sheetName val="1301"/>
      <sheetName val="1201"/>
      <sheetName val="1101"/>
      <sheetName val="1001"/>
      <sheetName val="0901"/>
      <sheetName val="0801"/>
      <sheetName val="0701"/>
      <sheetName val="0601"/>
      <sheetName val="0501"/>
      <sheetName val="1202"/>
      <sheetName val="1102"/>
      <sheetName val="1002"/>
      <sheetName val="0902"/>
      <sheetName val="2202"/>
      <sheetName val="1902"/>
      <sheetName val="1802"/>
      <sheetName val="1702"/>
      <sheetName val="1602"/>
      <sheetName val="1502"/>
      <sheetName val="2602"/>
      <sheetName val="2502"/>
      <sheetName val="2402"/>
      <sheetName val="2302"/>
      <sheetName val="0803"/>
      <sheetName val="0503"/>
      <sheetName val="0403"/>
      <sheetName val="0303"/>
      <sheetName val="0203"/>
      <sheetName val="0103"/>
      <sheetName val="0904"/>
      <sheetName val="0804"/>
      <sheetName val="0704"/>
      <sheetName val="0604"/>
      <sheetName val="0204"/>
      <sheetName val="0104"/>
      <sheetName val="3103"/>
      <sheetName val="3003"/>
      <sheetName val="2903"/>
      <sheetName val="2603"/>
      <sheetName val="2503"/>
      <sheetName val="2403"/>
      <sheetName val="2303"/>
      <sheetName val="2203"/>
      <sheetName val="1903"/>
      <sheetName val="1803"/>
      <sheetName val="1603"/>
      <sheetName val="1503"/>
      <sheetName val="1203"/>
      <sheetName val="1103"/>
      <sheetName val="1003"/>
      <sheetName val="0903"/>
    </sheetNames>
    <sheetDataSet>
      <sheetData sheetId="0"/>
      <sheetData sheetId="1">
        <row r="3">
          <cell r="E3">
            <v>0</v>
          </cell>
        </row>
      </sheetData>
      <sheetData sheetId="2"/>
      <sheetData sheetId="3"/>
      <sheetData sheetId="4"/>
      <sheetData sheetId="5">
        <row r="4">
          <cell r="D4">
            <v>215850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row r="3">
          <cell r="B3">
            <v>25</v>
          </cell>
        </row>
        <row r="4">
          <cell r="B4">
            <v>45</v>
          </cell>
        </row>
        <row r="5">
          <cell r="B5">
            <v>51</v>
          </cell>
        </row>
        <row r="6">
          <cell r="B6">
            <v>57</v>
          </cell>
        </row>
        <row r="7">
          <cell r="B7">
            <v>63</v>
          </cell>
        </row>
        <row r="8">
          <cell r="B8">
            <v>69</v>
          </cell>
        </row>
      </sheetData>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NOT ON KC CONTROL SHEET"/>
      <sheetName val="stock in belgard"/>
      <sheetName val="stock in BBL"/>
      <sheetName val="stock in Geodis"/>
      <sheetName val="stock in UNITED DRUG"/>
      <sheetName val="Stock Control Sheet"/>
      <sheetName val="hse stock sheet"/>
      <sheetName val="template"/>
      <sheetName val="0401"/>
      <sheetName val="0301"/>
      <sheetName val="0201"/>
      <sheetName val="0101"/>
      <sheetName val="3112"/>
      <sheetName val="3012"/>
      <sheetName val="2912"/>
      <sheetName val="2312"/>
      <sheetName val="2212"/>
      <sheetName val="2112"/>
      <sheetName val="1812"/>
      <sheetName val="1712"/>
      <sheetName val="1612"/>
      <sheetName val="1512"/>
      <sheetName val="1412"/>
      <sheetName val="1112"/>
      <sheetName val="1012"/>
      <sheetName val="0912"/>
      <sheetName val="0812"/>
      <sheetName val="0712"/>
      <sheetName val="0412"/>
      <sheetName val="0312"/>
      <sheetName val="0212"/>
      <sheetName val="0112"/>
      <sheetName val="3011"/>
      <sheetName val="2711"/>
      <sheetName val="2611"/>
      <sheetName val="2511"/>
      <sheetName val="2411"/>
      <sheetName val="2311"/>
      <sheetName val="2011"/>
      <sheetName val="1911"/>
      <sheetName val="1811"/>
      <sheetName val="1711"/>
      <sheetName val="1611"/>
      <sheetName val="1311"/>
      <sheetName val="1211"/>
      <sheetName val="1111"/>
      <sheetName val="1011"/>
      <sheetName val="0911"/>
      <sheetName val="0611"/>
      <sheetName val="0511"/>
      <sheetName val="0411"/>
      <sheetName val="0311"/>
      <sheetName val="0211"/>
      <sheetName val="3110"/>
      <sheetName val="3010"/>
      <sheetName val="2910"/>
      <sheetName val="2810"/>
      <sheetName val="2710"/>
      <sheetName val="2310"/>
      <sheetName val="2210"/>
      <sheetName val="2110"/>
      <sheetName val="2010"/>
      <sheetName val="1910"/>
      <sheetName val="1610"/>
      <sheetName val="1510"/>
      <sheetName val="1410"/>
      <sheetName val="1310"/>
      <sheetName val="1210"/>
      <sheetName val="0910"/>
      <sheetName val="0810"/>
      <sheetName val="0710"/>
      <sheetName val="0610"/>
      <sheetName val="0510"/>
      <sheetName val="0210"/>
      <sheetName val="0110"/>
      <sheetName val="3009"/>
      <sheetName val="2909"/>
      <sheetName val="2809"/>
      <sheetName val="2509"/>
      <sheetName val="2409"/>
      <sheetName val="2309"/>
      <sheetName val="2209"/>
      <sheetName val="2109"/>
      <sheetName val="1809"/>
      <sheetName val="1709"/>
      <sheetName val="1609"/>
      <sheetName val="1509"/>
      <sheetName val="1409"/>
      <sheetName val="1309"/>
      <sheetName val="1209"/>
      <sheetName val="1109"/>
      <sheetName val="1009"/>
      <sheetName val="0909"/>
      <sheetName val="0809"/>
      <sheetName val="0709"/>
      <sheetName val="0409"/>
      <sheetName val="0309"/>
      <sheetName val="0209"/>
      <sheetName val="0109"/>
      <sheetName val="3108"/>
      <sheetName val="2808"/>
      <sheetName val="2708"/>
      <sheetName val="2608"/>
      <sheetName val="2508"/>
      <sheetName val="2408"/>
      <sheetName val="2108"/>
      <sheetName val="2008"/>
      <sheetName val="1908"/>
      <sheetName val="1808"/>
      <sheetName val="1708"/>
      <sheetName val="1508"/>
      <sheetName val="1408"/>
      <sheetName val="1308"/>
      <sheetName val="1208"/>
      <sheetName val="1108"/>
      <sheetName val="1008"/>
      <sheetName val="0708"/>
      <sheetName val="0608"/>
      <sheetName val="0508"/>
      <sheetName val="0408"/>
      <sheetName val="3107"/>
      <sheetName val="3007"/>
      <sheetName val="2907"/>
      <sheetName val="2807"/>
      <sheetName val="2707"/>
      <sheetName val="2407"/>
      <sheetName val="2307"/>
      <sheetName val="2207"/>
      <sheetName val="2107"/>
      <sheetName val="2007"/>
      <sheetName val="1707"/>
      <sheetName val="1607"/>
      <sheetName val="1507"/>
      <sheetName val="1407"/>
      <sheetName val="1307"/>
      <sheetName val="1007"/>
      <sheetName val="0907"/>
      <sheetName val="0807"/>
      <sheetName val="0707"/>
      <sheetName val="0607"/>
      <sheetName val="0307"/>
      <sheetName val="0207"/>
      <sheetName val="0107"/>
      <sheetName val="3006"/>
      <sheetName val="2906"/>
      <sheetName val="2606"/>
      <sheetName val="2506"/>
      <sheetName val="2406"/>
      <sheetName val="2306"/>
      <sheetName val="2206"/>
      <sheetName val="1906"/>
      <sheetName val="1806"/>
      <sheetName val="1706"/>
      <sheetName val="1606"/>
      <sheetName val="1506"/>
      <sheetName val="1206"/>
      <sheetName val="1106"/>
      <sheetName val="1006"/>
      <sheetName val="0906"/>
      <sheetName val="0806"/>
      <sheetName val="0506"/>
      <sheetName val="0406"/>
      <sheetName val="0306"/>
      <sheetName val="0206"/>
      <sheetName val="2905"/>
      <sheetName val="2805"/>
      <sheetName val="2705"/>
      <sheetName val="2605"/>
      <sheetName val="2505"/>
      <sheetName val="2205"/>
      <sheetName val="2105"/>
      <sheetName val="2005"/>
      <sheetName val="1905"/>
      <sheetName val="1805"/>
      <sheetName val="1505"/>
      <sheetName val="1405"/>
      <sheetName val="1305"/>
      <sheetName val="1205"/>
      <sheetName val="1105"/>
      <sheetName val="1005"/>
      <sheetName val="0905"/>
      <sheetName val="0805"/>
      <sheetName val="0705"/>
      <sheetName val="0605"/>
      <sheetName val="0505"/>
      <sheetName val="0405"/>
      <sheetName val="0305"/>
      <sheetName val="0205"/>
      <sheetName val="0105"/>
      <sheetName val="3004"/>
      <sheetName val="2904"/>
      <sheetName val="2804"/>
      <sheetName val="2704"/>
      <sheetName val="2604"/>
      <sheetName val="2504"/>
      <sheetName val="2404"/>
      <sheetName val="2304"/>
      <sheetName val="2204"/>
      <sheetName val="2104"/>
      <sheetName val="Variables"/>
      <sheetName val="0802"/>
      <sheetName val="0502"/>
      <sheetName val="0402"/>
      <sheetName val="0302"/>
      <sheetName val="0202"/>
      <sheetName val="0102"/>
      <sheetName val="2901"/>
      <sheetName val="2801"/>
      <sheetName val="2701"/>
      <sheetName val="2601"/>
      <sheetName val="2501"/>
      <sheetName val="2201"/>
      <sheetName val="2101"/>
      <sheetName val="2001"/>
      <sheetName val="1901"/>
      <sheetName val="1801"/>
      <sheetName val="1501"/>
      <sheetName val="1401"/>
      <sheetName val="1301"/>
      <sheetName val="1201"/>
      <sheetName val="1101"/>
      <sheetName val="1001"/>
      <sheetName val="0901"/>
      <sheetName val="0801"/>
      <sheetName val="0701"/>
      <sheetName val="0601"/>
      <sheetName val="0501"/>
      <sheetName val="1202"/>
      <sheetName val="1102"/>
      <sheetName val="1002"/>
      <sheetName val="0902"/>
      <sheetName val="2202"/>
      <sheetName val="1902"/>
      <sheetName val="1802"/>
      <sheetName val="1702"/>
      <sheetName val="1602"/>
      <sheetName val="1502"/>
      <sheetName val="2602"/>
      <sheetName val="2502"/>
      <sheetName val="2402"/>
      <sheetName val="2302"/>
      <sheetName val="0803"/>
      <sheetName val="0503"/>
      <sheetName val="0403"/>
      <sheetName val="0303"/>
      <sheetName val="0203"/>
      <sheetName val="0103"/>
      <sheetName val="0904"/>
      <sheetName val="0804"/>
      <sheetName val="0704"/>
      <sheetName val="0604"/>
      <sheetName val="0204"/>
      <sheetName val="0104"/>
      <sheetName val="3103"/>
      <sheetName val="3003"/>
      <sheetName val="2903"/>
      <sheetName val="2603"/>
      <sheetName val="2503"/>
      <sheetName val="2403"/>
      <sheetName val="2303"/>
      <sheetName val="2203"/>
      <sheetName val="1903"/>
      <sheetName val="1803"/>
      <sheetName val="1603"/>
      <sheetName val="1503"/>
      <sheetName val="1203"/>
      <sheetName val="1103"/>
      <sheetName val="1003"/>
      <sheetName val="0903"/>
    </sheetNames>
    <sheetDataSet>
      <sheetData sheetId="0"/>
      <sheetData sheetId="1">
        <row r="3">
          <cell r="E3">
            <v>0</v>
          </cell>
        </row>
      </sheetData>
      <sheetData sheetId="2"/>
      <sheetData sheetId="3"/>
      <sheetData sheetId="4"/>
      <sheetData sheetId="5">
        <row r="4">
          <cell r="D4">
            <v>215850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row r="3">
          <cell r="B3">
            <v>25</v>
          </cell>
        </row>
        <row r="4">
          <cell r="B4">
            <v>45</v>
          </cell>
        </row>
        <row r="5">
          <cell r="B5">
            <v>51</v>
          </cell>
        </row>
        <row r="6">
          <cell r="B6">
            <v>57</v>
          </cell>
        </row>
        <row r="7">
          <cell r="B7">
            <v>63</v>
          </cell>
        </row>
        <row r="8">
          <cell r="B8">
            <v>69</v>
          </cell>
        </row>
      </sheetData>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by Drug"/>
      <sheetName val="Pivot by Hosp"/>
      <sheetName val="Macro1"/>
      <sheetName val="Hospital Summary"/>
      <sheetName val="Dec'15-Nov'16_Pd Jan16-Dec16 "/>
      <sheetName val="Drug file"/>
      <sheetName val="Claim Dec'16, Reimburse Jan'17"/>
      <sheetName val="Dec'16 payment on Abraxane"/>
    </sheetNames>
    <sheetDataSet>
      <sheetData sheetId="0" refreshError="1"/>
      <sheetData sheetId="1" refreshError="1"/>
      <sheetData sheetId="2">
        <row r="49">
          <cell r="A49" t="str">
            <v>Recover</v>
          </cell>
        </row>
      </sheetData>
      <sheetData sheetId="3" refreshError="1"/>
      <sheetData sheetId="4" refreshError="1"/>
      <sheetData sheetId="5" refreshError="1"/>
      <sheetData sheetId="6" refreshError="1"/>
      <sheetData sheetId="7"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by Drug"/>
      <sheetName val="Pivot by Hosp"/>
      <sheetName val="Macro1"/>
      <sheetName val="Hospital Summary"/>
      <sheetName val="Dec'15-Nov'16_Pd Jan16-Dec16 "/>
      <sheetName val="Drug file"/>
      <sheetName val="Claim Dec'16, Reimburse Jan'17"/>
      <sheetName val="Dec'16 payment on Abraxane"/>
    </sheetNames>
    <sheetDataSet>
      <sheetData sheetId="0" refreshError="1"/>
      <sheetData sheetId="1" refreshError="1"/>
      <sheetData sheetId="2">
        <row r="49">
          <cell r="A49" t="str">
            <v>Recover</v>
          </cell>
        </row>
      </sheetData>
      <sheetData sheetId="3" refreshError="1"/>
      <sheetData sheetId="4" refreshError="1"/>
      <sheetData sheetId="5" refreshError="1"/>
      <sheetData sheetId="6" refreshError="1"/>
      <sheetData sheetId="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ales"/>
      <sheetName val="Kilcreene St Lukes"/>
    </sheetNames>
    <sheetDataSet>
      <sheetData sheetId="0">
        <row r="1">
          <cell r="A1" t="str">
            <v xml:space="preserve">SALARY SCALES 2018---RATES EFFECTIVE FROM 01 Jan 2018 </v>
          </cell>
        </row>
        <row r="2">
          <cell r="A2" t="str">
            <v>GRADE</v>
          </cell>
          <cell r="B2" t="str">
            <v>TITLE</v>
          </cell>
          <cell r="C2">
            <v>1</v>
          </cell>
          <cell r="D2">
            <v>2</v>
          </cell>
          <cell r="E2">
            <v>3</v>
          </cell>
          <cell r="F2">
            <v>4</v>
          </cell>
          <cell r="G2">
            <v>5</v>
          </cell>
          <cell r="H2">
            <v>6</v>
          </cell>
          <cell r="I2">
            <v>7</v>
          </cell>
          <cell r="J2">
            <v>8</v>
          </cell>
          <cell r="K2">
            <v>9</v>
          </cell>
          <cell r="L2">
            <v>10</v>
          </cell>
          <cell r="M2">
            <v>11</v>
          </cell>
          <cell r="N2">
            <v>12</v>
          </cell>
          <cell r="O2">
            <v>13</v>
          </cell>
          <cell r="P2">
            <v>14</v>
          </cell>
          <cell r="Q2">
            <v>15</v>
          </cell>
          <cell r="R2">
            <v>16</v>
          </cell>
          <cell r="S2">
            <v>17</v>
          </cell>
          <cell r="T2">
            <v>18</v>
          </cell>
          <cell r="U2">
            <v>19</v>
          </cell>
          <cell r="V2">
            <v>20</v>
          </cell>
          <cell r="W2">
            <v>21</v>
          </cell>
          <cell r="X2">
            <v>22</v>
          </cell>
          <cell r="Y2">
            <v>23</v>
          </cell>
          <cell r="Z2">
            <v>24</v>
          </cell>
          <cell r="AA2">
            <v>25</v>
          </cell>
          <cell r="AB2">
            <v>26</v>
          </cell>
          <cell r="AC2">
            <v>27</v>
          </cell>
          <cell r="AD2">
            <v>28</v>
          </cell>
          <cell r="AE2">
            <v>29</v>
          </cell>
          <cell r="AF2">
            <v>30</v>
          </cell>
        </row>
        <row r="3">
          <cell r="A3" t="str">
            <v>0014</v>
          </cell>
          <cell r="B3" t="str">
            <v>DIRECTOR NHO (HSE)</v>
          </cell>
          <cell r="C3">
            <v>171706</v>
          </cell>
          <cell r="D3">
            <v>171706</v>
          </cell>
          <cell r="E3">
            <v>171706</v>
          </cell>
          <cell r="F3">
            <v>171706</v>
          </cell>
          <cell r="G3">
            <v>171706</v>
          </cell>
          <cell r="H3">
            <v>171706</v>
          </cell>
          <cell r="I3">
            <v>171706</v>
          </cell>
          <cell r="J3">
            <v>171706</v>
          </cell>
          <cell r="K3">
            <v>171706</v>
          </cell>
          <cell r="L3">
            <v>171706</v>
          </cell>
          <cell r="M3">
            <v>171706</v>
          </cell>
          <cell r="N3">
            <v>171706</v>
          </cell>
          <cell r="O3">
            <v>171706</v>
          </cell>
          <cell r="P3">
            <v>171706</v>
          </cell>
          <cell r="Q3">
            <v>171706</v>
          </cell>
          <cell r="R3">
            <v>171706</v>
          </cell>
          <cell r="S3">
            <v>171706</v>
          </cell>
          <cell r="T3">
            <v>171706</v>
          </cell>
          <cell r="U3">
            <v>171706</v>
          </cell>
          <cell r="V3">
            <v>171706</v>
          </cell>
          <cell r="W3">
            <v>171706</v>
          </cell>
          <cell r="X3">
            <v>171706</v>
          </cell>
          <cell r="Y3">
            <v>171706</v>
          </cell>
          <cell r="Z3">
            <v>171706</v>
          </cell>
          <cell r="AA3">
            <v>171706</v>
          </cell>
          <cell r="AB3">
            <v>171706</v>
          </cell>
          <cell r="AC3">
            <v>171706</v>
          </cell>
          <cell r="AD3">
            <v>171706</v>
          </cell>
          <cell r="AE3">
            <v>171706</v>
          </cell>
          <cell r="AF3">
            <v>171706</v>
          </cell>
        </row>
        <row r="4">
          <cell r="A4" t="str">
            <v>0017</v>
          </cell>
          <cell r="B4" t="str">
            <v>DIRECTOR H.R (HSE)</v>
          </cell>
          <cell r="C4">
            <v>137124</v>
          </cell>
          <cell r="D4">
            <v>137124</v>
          </cell>
          <cell r="E4">
            <v>137124</v>
          </cell>
          <cell r="F4">
            <v>137124</v>
          </cell>
          <cell r="G4">
            <v>137124</v>
          </cell>
          <cell r="H4">
            <v>137124</v>
          </cell>
          <cell r="I4">
            <v>137124</v>
          </cell>
          <cell r="J4">
            <v>137124</v>
          </cell>
          <cell r="K4">
            <v>137124</v>
          </cell>
          <cell r="L4">
            <v>137124</v>
          </cell>
          <cell r="M4">
            <v>137124</v>
          </cell>
          <cell r="N4">
            <v>137124</v>
          </cell>
          <cell r="O4">
            <v>137124</v>
          </cell>
          <cell r="P4">
            <v>137124</v>
          </cell>
          <cell r="Q4">
            <v>137124</v>
          </cell>
          <cell r="R4">
            <v>137124</v>
          </cell>
          <cell r="S4">
            <v>137124</v>
          </cell>
          <cell r="T4">
            <v>137124</v>
          </cell>
          <cell r="U4">
            <v>137124</v>
          </cell>
          <cell r="V4">
            <v>137124</v>
          </cell>
          <cell r="W4">
            <v>137124</v>
          </cell>
          <cell r="X4">
            <v>137124</v>
          </cell>
          <cell r="Y4">
            <v>137124</v>
          </cell>
          <cell r="Z4">
            <v>137124</v>
          </cell>
          <cell r="AA4">
            <v>137124</v>
          </cell>
          <cell r="AB4">
            <v>137124</v>
          </cell>
          <cell r="AC4">
            <v>137124</v>
          </cell>
          <cell r="AD4">
            <v>137124</v>
          </cell>
          <cell r="AE4">
            <v>137124</v>
          </cell>
          <cell r="AF4">
            <v>137124</v>
          </cell>
        </row>
        <row r="5">
          <cell r="A5" t="str">
            <v>0019</v>
          </cell>
          <cell r="B5" t="str">
            <v>CHIEF OFFICER</v>
          </cell>
          <cell r="C5">
            <v>132168</v>
          </cell>
          <cell r="D5">
            <v>132168</v>
          </cell>
          <cell r="E5">
            <v>132168</v>
          </cell>
          <cell r="F5">
            <v>132168</v>
          </cell>
          <cell r="G5">
            <v>132168</v>
          </cell>
          <cell r="H5">
            <v>132168</v>
          </cell>
          <cell r="I5">
            <v>132168</v>
          </cell>
          <cell r="J5">
            <v>132168</v>
          </cell>
          <cell r="K5">
            <v>132168</v>
          </cell>
          <cell r="L5">
            <v>132168</v>
          </cell>
          <cell r="M5">
            <v>132168</v>
          </cell>
          <cell r="N5">
            <v>132168</v>
          </cell>
          <cell r="O5">
            <v>132168</v>
          </cell>
          <cell r="P5">
            <v>132168</v>
          </cell>
          <cell r="Q5">
            <v>132168</v>
          </cell>
          <cell r="R5">
            <v>132168</v>
          </cell>
          <cell r="S5">
            <v>132168</v>
          </cell>
          <cell r="T5">
            <v>132168</v>
          </cell>
          <cell r="U5">
            <v>132168</v>
          </cell>
          <cell r="V5">
            <v>132168</v>
          </cell>
          <cell r="W5">
            <v>132168</v>
          </cell>
          <cell r="X5">
            <v>132168</v>
          </cell>
          <cell r="Y5">
            <v>132168</v>
          </cell>
          <cell r="Z5">
            <v>132168</v>
          </cell>
          <cell r="AA5">
            <v>132168</v>
          </cell>
          <cell r="AB5">
            <v>132168</v>
          </cell>
          <cell r="AC5">
            <v>132168</v>
          </cell>
          <cell r="AD5">
            <v>132168</v>
          </cell>
          <cell r="AE5">
            <v>132168</v>
          </cell>
          <cell r="AF5">
            <v>132168</v>
          </cell>
        </row>
        <row r="6">
          <cell r="A6" t="str">
            <v>0027</v>
          </cell>
          <cell r="B6" t="str">
            <v>PROGRAMME MGR</v>
          </cell>
          <cell r="C6">
            <v>89200</v>
          </cell>
          <cell r="D6">
            <v>93052</v>
          </cell>
          <cell r="E6">
            <v>96904</v>
          </cell>
          <cell r="F6">
            <v>100755</v>
          </cell>
          <cell r="G6">
            <v>104609</v>
          </cell>
          <cell r="H6">
            <v>108461</v>
          </cell>
          <cell r="I6">
            <v>108461</v>
          </cell>
          <cell r="J6">
            <v>108461</v>
          </cell>
          <cell r="K6">
            <v>108461</v>
          </cell>
          <cell r="L6">
            <v>108461</v>
          </cell>
          <cell r="M6">
            <v>108461</v>
          </cell>
          <cell r="N6">
            <v>108461</v>
          </cell>
          <cell r="O6">
            <v>108461</v>
          </cell>
          <cell r="P6">
            <v>108461</v>
          </cell>
          <cell r="Q6">
            <v>108461</v>
          </cell>
          <cell r="R6">
            <v>108461</v>
          </cell>
          <cell r="S6">
            <v>108461</v>
          </cell>
          <cell r="T6">
            <v>108461</v>
          </cell>
          <cell r="U6">
            <v>108461</v>
          </cell>
          <cell r="V6">
            <v>108461</v>
          </cell>
          <cell r="W6">
            <v>108461</v>
          </cell>
          <cell r="X6">
            <v>108461</v>
          </cell>
          <cell r="Y6">
            <v>108461</v>
          </cell>
          <cell r="Z6">
            <v>108461</v>
          </cell>
          <cell r="AA6">
            <v>108461</v>
          </cell>
          <cell r="AB6">
            <v>108461</v>
          </cell>
          <cell r="AC6">
            <v>108461</v>
          </cell>
          <cell r="AD6">
            <v>108461</v>
          </cell>
          <cell r="AE6">
            <v>108461</v>
          </cell>
          <cell r="AF6">
            <v>108461</v>
          </cell>
        </row>
        <row r="7">
          <cell r="A7" t="str">
            <v>0035</v>
          </cell>
          <cell r="B7" t="str">
            <v>GEN MGR COM SERV</v>
          </cell>
          <cell r="C7">
            <v>69873</v>
          </cell>
          <cell r="D7">
            <v>71575</v>
          </cell>
          <cell r="E7">
            <v>74269</v>
          </cell>
          <cell r="F7">
            <v>76983</v>
          </cell>
          <cell r="G7">
            <v>79675</v>
          </cell>
          <cell r="H7">
            <v>82374</v>
          </cell>
          <cell r="I7">
            <v>85061</v>
          </cell>
          <cell r="J7">
            <v>85061</v>
          </cell>
          <cell r="K7">
            <v>85061</v>
          </cell>
          <cell r="L7">
            <v>85061</v>
          </cell>
          <cell r="M7">
            <v>85061</v>
          </cell>
          <cell r="N7">
            <v>85061</v>
          </cell>
          <cell r="O7">
            <v>85061</v>
          </cell>
          <cell r="P7">
            <v>85061</v>
          </cell>
          <cell r="Q7">
            <v>85061</v>
          </cell>
          <cell r="R7">
            <v>85061</v>
          </cell>
          <cell r="S7">
            <v>85061</v>
          </cell>
          <cell r="T7">
            <v>85061</v>
          </cell>
          <cell r="U7">
            <v>85061</v>
          </cell>
          <cell r="V7">
            <v>85061</v>
          </cell>
          <cell r="W7">
            <v>85061</v>
          </cell>
          <cell r="X7">
            <v>85061</v>
          </cell>
          <cell r="Y7">
            <v>85061</v>
          </cell>
          <cell r="Z7">
            <v>85061</v>
          </cell>
          <cell r="AA7">
            <v>85061</v>
          </cell>
          <cell r="AB7">
            <v>85061</v>
          </cell>
          <cell r="AC7">
            <v>85061</v>
          </cell>
          <cell r="AD7">
            <v>85061</v>
          </cell>
          <cell r="AE7">
            <v>85061</v>
          </cell>
          <cell r="AF7">
            <v>85061</v>
          </cell>
        </row>
        <row r="8">
          <cell r="A8" t="str">
            <v>0036</v>
          </cell>
          <cell r="B8" t="str">
            <v>GEN MGR HOS SERV</v>
          </cell>
          <cell r="C8">
            <v>69873</v>
          </cell>
          <cell r="D8">
            <v>71575</v>
          </cell>
          <cell r="E8">
            <v>74269</v>
          </cell>
          <cell r="F8">
            <v>76983</v>
          </cell>
          <cell r="G8">
            <v>79675</v>
          </cell>
          <cell r="H8">
            <v>82374</v>
          </cell>
          <cell r="I8">
            <v>85061</v>
          </cell>
          <cell r="J8">
            <v>85061</v>
          </cell>
          <cell r="K8">
            <v>85061</v>
          </cell>
          <cell r="L8">
            <v>85061</v>
          </cell>
          <cell r="M8">
            <v>85061</v>
          </cell>
          <cell r="N8">
            <v>85061</v>
          </cell>
          <cell r="O8">
            <v>85061</v>
          </cell>
          <cell r="P8">
            <v>85061</v>
          </cell>
          <cell r="Q8">
            <v>85061</v>
          </cell>
          <cell r="R8">
            <v>85061</v>
          </cell>
          <cell r="S8">
            <v>85061</v>
          </cell>
          <cell r="T8">
            <v>85061</v>
          </cell>
          <cell r="U8">
            <v>85061</v>
          </cell>
          <cell r="V8">
            <v>85061</v>
          </cell>
          <cell r="W8">
            <v>85061</v>
          </cell>
          <cell r="X8">
            <v>85061</v>
          </cell>
          <cell r="Y8">
            <v>85061</v>
          </cell>
          <cell r="Z8">
            <v>85061</v>
          </cell>
          <cell r="AA8">
            <v>85061</v>
          </cell>
          <cell r="AB8">
            <v>85061</v>
          </cell>
          <cell r="AC8">
            <v>85061</v>
          </cell>
          <cell r="AD8">
            <v>85061</v>
          </cell>
          <cell r="AE8">
            <v>85061</v>
          </cell>
          <cell r="AF8">
            <v>85061</v>
          </cell>
        </row>
        <row r="9">
          <cell r="A9" t="str">
            <v>0039</v>
          </cell>
          <cell r="B9" t="str">
            <v>AREA PLAN SPECIAL</v>
          </cell>
          <cell r="C9">
            <v>69873</v>
          </cell>
          <cell r="D9">
            <v>71575</v>
          </cell>
          <cell r="E9">
            <v>74269</v>
          </cell>
          <cell r="F9">
            <v>76983</v>
          </cell>
          <cell r="G9">
            <v>79675</v>
          </cell>
          <cell r="H9">
            <v>82374</v>
          </cell>
          <cell r="I9">
            <v>85061</v>
          </cell>
          <cell r="J9">
            <v>85061</v>
          </cell>
          <cell r="K9">
            <v>85061</v>
          </cell>
          <cell r="L9">
            <v>85061</v>
          </cell>
          <cell r="M9">
            <v>85061</v>
          </cell>
          <cell r="N9">
            <v>85061</v>
          </cell>
          <cell r="O9">
            <v>85061</v>
          </cell>
          <cell r="P9">
            <v>85061</v>
          </cell>
          <cell r="Q9">
            <v>85061</v>
          </cell>
          <cell r="R9">
            <v>85061</v>
          </cell>
          <cell r="S9">
            <v>85061</v>
          </cell>
          <cell r="T9">
            <v>85061</v>
          </cell>
          <cell r="U9">
            <v>85061</v>
          </cell>
          <cell r="V9">
            <v>85061</v>
          </cell>
          <cell r="W9">
            <v>85061</v>
          </cell>
          <cell r="X9">
            <v>85061</v>
          </cell>
          <cell r="Y9">
            <v>85061</v>
          </cell>
          <cell r="Z9">
            <v>85061</v>
          </cell>
          <cell r="AA9">
            <v>85061</v>
          </cell>
          <cell r="AB9">
            <v>85061</v>
          </cell>
          <cell r="AC9">
            <v>85061</v>
          </cell>
          <cell r="AD9">
            <v>85061</v>
          </cell>
          <cell r="AE9">
            <v>85061</v>
          </cell>
          <cell r="AF9">
            <v>85061</v>
          </cell>
        </row>
        <row r="10">
          <cell r="A10" t="str">
            <v>0043</v>
          </cell>
          <cell r="B10" t="str">
            <v>FINANCE OFFICER</v>
          </cell>
          <cell r="C10">
            <v>64519</v>
          </cell>
          <cell r="D10">
            <v>66149</v>
          </cell>
          <cell r="E10">
            <v>68730</v>
          </cell>
          <cell r="F10">
            <v>71330</v>
          </cell>
          <cell r="G10">
            <v>73909</v>
          </cell>
          <cell r="H10">
            <v>76495</v>
          </cell>
          <cell r="I10">
            <v>79069</v>
          </cell>
          <cell r="J10">
            <v>79069</v>
          </cell>
          <cell r="K10">
            <v>79069</v>
          </cell>
          <cell r="L10">
            <v>79069</v>
          </cell>
          <cell r="M10">
            <v>79069</v>
          </cell>
          <cell r="N10">
            <v>79069</v>
          </cell>
          <cell r="O10">
            <v>79069</v>
          </cell>
          <cell r="P10">
            <v>79069</v>
          </cell>
          <cell r="Q10">
            <v>79069</v>
          </cell>
          <cell r="R10">
            <v>79069</v>
          </cell>
          <cell r="S10">
            <v>79069</v>
          </cell>
          <cell r="T10">
            <v>79069</v>
          </cell>
          <cell r="U10">
            <v>79069</v>
          </cell>
          <cell r="V10">
            <v>79069</v>
          </cell>
          <cell r="W10">
            <v>79069</v>
          </cell>
          <cell r="X10">
            <v>79069</v>
          </cell>
          <cell r="Y10">
            <v>79069</v>
          </cell>
          <cell r="Z10">
            <v>79069</v>
          </cell>
          <cell r="AA10">
            <v>79069</v>
          </cell>
          <cell r="AB10">
            <v>79069</v>
          </cell>
          <cell r="AC10">
            <v>79069</v>
          </cell>
          <cell r="AD10">
            <v>79069</v>
          </cell>
          <cell r="AE10">
            <v>79069</v>
          </cell>
          <cell r="AF10">
            <v>79069</v>
          </cell>
        </row>
        <row r="11">
          <cell r="A11" t="str">
            <v>0044</v>
          </cell>
          <cell r="B11" t="str">
            <v>DIRECTOR FINANCE</v>
          </cell>
          <cell r="C11">
            <v>95744</v>
          </cell>
          <cell r="D11">
            <v>99789</v>
          </cell>
          <cell r="E11">
            <v>103909</v>
          </cell>
          <cell r="F11">
            <v>108109</v>
          </cell>
          <cell r="G11">
            <v>112380</v>
          </cell>
          <cell r="H11">
            <v>116734</v>
          </cell>
          <cell r="I11">
            <v>116734</v>
          </cell>
          <cell r="J11">
            <v>116734</v>
          </cell>
          <cell r="K11">
            <v>116734</v>
          </cell>
          <cell r="L11">
            <v>116734</v>
          </cell>
          <cell r="M11">
            <v>116734</v>
          </cell>
          <cell r="N11">
            <v>116734</v>
          </cell>
          <cell r="O11">
            <v>116734</v>
          </cell>
          <cell r="P11">
            <v>116734</v>
          </cell>
          <cell r="Q11">
            <v>116734</v>
          </cell>
          <cell r="R11">
            <v>116734</v>
          </cell>
          <cell r="S11">
            <v>116734</v>
          </cell>
          <cell r="T11">
            <v>116734</v>
          </cell>
          <cell r="U11">
            <v>116734</v>
          </cell>
          <cell r="V11">
            <v>116734</v>
          </cell>
          <cell r="W11">
            <v>116734</v>
          </cell>
          <cell r="X11">
            <v>116734</v>
          </cell>
          <cell r="Y11">
            <v>116734</v>
          </cell>
          <cell r="Z11">
            <v>116734</v>
          </cell>
          <cell r="AA11">
            <v>116734</v>
          </cell>
          <cell r="AB11">
            <v>116734</v>
          </cell>
          <cell r="AC11">
            <v>116734</v>
          </cell>
          <cell r="AD11">
            <v>116734</v>
          </cell>
          <cell r="AE11">
            <v>116734</v>
          </cell>
          <cell r="AF11">
            <v>116734</v>
          </cell>
        </row>
        <row r="12">
          <cell r="A12" t="str">
            <v>0053</v>
          </cell>
          <cell r="B12" t="str">
            <v>FUNCTIONAL OFF</v>
          </cell>
          <cell r="C12">
            <v>70520</v>
          </cell>
          <cell r="D12">
            <v>72303</v>
          </cell>
          <cell r="E12">
            <v>75123</v>
          </cell>
          <cell r="F12">
            <v>77965</v>
          </cell>
          <cell r="G12">
            <v>80784</v>
          </cell>
          <cell r="H12">
            <v>83610</v>
          </cell>
          <cell r="I12">
            <v>86423</v>
          </cell>
          <cell r="J12">
            <v>86423</v>
          </cell>
          <cell r="K12">
            <v>86423</v>
          </cell>
          <cell r="L12">
            <v>86423</v>
          </cell>
          <cell r="M12">
            <v>86423</v>
          </cell>
          <cell r="N12">
            <v>86423</v>
          </cell>
          <cell r="O12">
            <v>86423</v>
          </cell>
          <cell r="P12">
            <v>86423</v>
          </cell>
          <cell r="Q12">
            <v>86423</v>
          </cell>
          <cell r="R12">
            <v>86423</v>
          </cell>
          <cell r="S12">
            <v>86423</v>
          </cell>
          <cell r="T12">
            <v>86423</v>
          </cell>
          <cell r="U12">
            <v>86423</v>
          </cell>
          <cell r="V12">
            <v>86423</v>
          </cell>
          <cell r="W12">
            <v>86423</v>
          </cell>
          <cell r="X12">
            <v>86423</v>
          </cell>
          <cell r="Y12">
            <v>86423</v>
          </cell>
          <cell r="Z12">
            <v>86423</v>
          </cell>
          <cell r="AA12">
            <v>86423</v>
          </cell>
          <cell r="AB12">
            <v>86423</v>
          </cell>
          <cell r="AC12">
            <v>86423</v>
          </cell>
          <cell r="AD12">
            <v>86423</v>
          </cell>
          <cell r="AE12">
            <v>86423</v>
          </cell>
          <cell r="AF12">
            <v>86423</v>
          </cell>
        </row>
        <row r="13">
          <cell r="A13" t="str">
            <v>0055</v>
          </cell>
          <cell r="B13" t="str">
            <v>DIRECTOR HR</v>
          </cell>
          <cell r="C13">
            <v>95744</v>
          </cell>
          <cell r="D13">
            <v>99789</v>
          </cell>
          <cell r="E13">
            <v>103909</v>
          </cell>
          <cell r="F13">
            <v>108109</v>
          </cell>
          <cell r="G13">
            <v>112380</v>
          </cell>
          <cell r="H13">
            <v>116734</v>
          </cell>
          <cell r="I13">
            <v>116734</v>
          </cell>
          <cell r="J13">
            <v>116734</v>
          </cell>
          <cell r="K13">
            <v>116734</v>
          </cell>
          <cell r="L13">
            <v>116734</v>
          </cell>
          <cell r="M13">
            <v>116734</v>
          </cell>
          <cell r="N13">
            <v>116734</v>
          </cell>
          <cell r="O13">
            <v>116734</v>
          </cell>
          <cell r="P13">
            <v>116734</v>
          </cell>
          <cell r="Q13">
            <v>116734</v>
          </cell>
          <cell r="R13">
            <v>116734</v>
          </cell>
          <cell r="S13">
            <v>116734</v>
          </cell>
          <cell r="T13">
            <v>116734</v>
          </cell>
          <cell r="U13">
            <v>116734</v>
          </cell>
          <cell r="V13">
            <v>116734</v>
          </cell>
          <cell r="W13">
            <v>116734</v>
          </cell>
          <cell r="X13">
            <v>116734</v>
          </cell>
          <cell r="Y13">
            <v>116734</v>
          </cell>
          <cell r="Z13">
            <v>116734</v>
          </cell>
          <cell r="AA13">
            <v>116734</v>
          </cell>
          <cell r="AB13">
            <v>116734</v>
          </cell>
          <cell r="AC13">
            <v>116734</v>
          </cell>
          <cell r="AD13">
            <v>116734</v>
          </cell>
          <cell r="AE13">
            <v>116734</v>
          </cell>
          <cell r="AF13">
            <v>116734</v>
          </cell>
        </row>
        <row r="14">
          <cell r="A14" t="str">
            <v>0078</v>
          </cell>
          <cell r="B14" t="str">
            <v>PERSONNEL OFF</v>
          </cell>
          <cell r="C14">
            <v>64519</v>
          </cell>
          <cell r="D14">
            <v>66149</v>
          </cell>
          <cell r="E14">
            <v>68730</v>
          </cell>
          <cell r="F14">
            <v>71330</v>
          </cell>
          <cell r="G14">
            <v>73909</v>
          </cell>
          <cell r="H14">
            <v>76495</v>
          </cell>
          <cell r="I14">
            <v>79069</v>
          </cell>
          <cell r="J14">
            <v>79069</v>
          </cell>
          <cell r="K14">
            <v>79069</v>
          </cell>
          <cell r="L14">
            <v>79069</v>
          </cell>
          <cell r="M14">
            <v>79069</v>
          </cell>
          <cell r="N14">
            <v>79069</v>
          </cell>
          <cell r="O14">
            <v>79069</v>
          </cell>
          <cell r="P14">
            <v>79069</v>
          </cell>
          <cell r="Q14">
            <v>79069</v>
          </cell>
          <cell r="R14">
            <v>79069</v>
          </cell>
          <cell r="S14">
            <v>79069</v>
          </cell>
          <cell r="T14">
            <v>79069</v>
          </cell>
          <cell r="U14">
            <v>79069</v>
          </cell>
          <cell r="V14">
            <v>79069</v>
          </cell>
          <cell r="W14">
            <v>79069</v>
          </cell>
          <cell r="X14">
            <v>79069</v>
          </cell>
          <cell r="Y14">
            <v>79069</v>
          </cell>
          <cell r="Z14">
            <v>79069</v>
          </cell>
          <cell r="AA14">
            <v>79069</v>
          </cell>
          <cell r="AB14">
            <v>79069</v>
          </cell>
          <cell r="AC14">
            <v>79069</v>
          </cell>
          <cell r="AD14">
            <v>79069</v>
          </cell>
          <cell r="AE14">
            <v>79069</v>
          </cell>
          <cell r="AF14">
            <v>79069</v>
          </cell>
        </row>
        <row r="15">
          <cell r="A15" t="str">
            <v>0087</v>
          </cell>
          <cell r="B15" t="str">
            <v>HEAD OF SERVICE/FUNCTION, CHO</v>
          </cell>
          <cell r="C15">
            <v>90357</v>
          </cell>
          <cell r="D15">
            <v>94017</v>
          </cell>
          <cell r="E15">
            <v>97676</v>
          </cell>
          <cell r="F15">
            <v>101334</v>
          </cell>
          <cell r="G15">
            <v>104993</v>
          </cell>
          <cell r="H15">
            <v>104993</v>
          </cell>
          <cell r="I15">
            <v>104993</v>
          </cell>
          <cell r="J15">
            <v>104993</v>
          </cell>
          <cell r="K15">
            <v>104993</v>
          </cell>
          <cell r="L15">
            <v>104993</v>
          </cell>
          <cell r="M15">
            <v>104993</v>
          </cell>
          <cell r="N15">
            <v>104993</v>
          </cell>
          <cell r="O15">
            <v>104993</v>
          </cell>
          <cell r="P15">
            <v>104993</v>
          </cell>
          <cell r="Q15">
            <v>104993</v>
          </cell>
          <cell r="R15">
            <v>104993</v>
          </cell>
          <cell r="S15">
            <v>104993</v>
          </cell>
          <cell r="T15">
            <v>104993</v>
          </cell>
          <cell r="U15">
            <v>104993</v>
          </cell>
          <cell r="V15">
            <v>104993</v>
          </cell>
          <cell r="W15">
            <v>104993</v>
          </cell>
          <cell r="X15">
            <v>104993</v>
          </cell>
          <cell r="Y15">
            <v>104993</v>
          </cell>
          <cell r="Z15">
            <v>104993</v>
          </cell>
          <cell r="AA15">
            <v>104993</v>
          </cell>
          <cell r="AB15">
            <v>104993</v>
          </cell>
          <cell r="AC15">
            <v>104993</v>
          </cell>
          <cell r="AD15">
            <v>104993</v>
          </cell>
          <cell r="AE15">
            <v>104993</v>
          </cell>
          <cell r="AF15">
            <v>104993</v>
          </cell>
        </row>
        <row r="16">
          <cell r="A16" t="str">
            <v>0088</v>
          </cell>
          <cell r="B16" t="str">
            <v>DIR. OF COUNSELLING</v>
          </cell>
          <cell r="C16">
            <v>88469</v>
          </cell>
          <cell r="D16">
            <v>90392</v>
          </cell>
          <cell r="E16">
            <v>92317</v>
          </cell>
          <cell r="F16">
            <v>94241</v>
          </cell>
          <cell r="G16">
            <v>96164</v>
          </cell>
          <cell r="H16">
            <v>98088</v>
          </cell>
          <cell r="I16">
            <v>100012</v>
          </cell>
          <cell r="J16">
            <v>102937</v>
          </cell>
          <cell r="K16">
            <v>106251</v>
          </cell>
          <cell r="L16">
            <v>106251</v>
          </cell>
          <cell r="M16">
            <v>106251</v>
          </cell>
          <cell r="N16">
            <v>106251</v>
          </cell>
          <cell r="O16">
            <v>106251</v>
          </cell>
          <cell r="P16">
            <v>106251</v>
          </cell>
          <cell r="Q16">
            <v>106251</v>
          </cell>
          <cell r="R16">
            <v>106251</v>
          </cell>
          <cell r="S16">
            <v>106251</v>
          </cell>
          <cell r="T16">
            <v>106251</v>
          </cell>
          <cell r="U16">
            <v>106251</v>
          </cell>
          <cell r="V16">
            <v>106251</v>
          </cell>
          <cell r="W16">
            <v>106251</v>
          </cell>
          <cell r="X16">
            <v>106251</v>
          </cell>
          <cell r="Y16">
            <v>106251</v>
          </cell>
          <cell r="Z16">
            <v>106251</v>
          </cell>
          <cell r="AA16">
            <v>106251</v>
          </cell>
          <cell r="AB16">
            <v>106251</v>
          </cell>
          <cell r="AC16">
            <v>106251</v>
          </cell>
          <cell r="AD16">
            <v>106251</v>
          </cell>
          <cell r="AE16">
            <v>106251</v>
          </cell>
          <cell r="AF16">
            <v>106251</v>
          </cell>
        </row>
        <row r="17">
          <cell r="A17" t="str">
            <v>0089</v>
          </cell>
          <cell r="B17" t="str">
            <v>PROCUREMENT HEAD OF FUNCTION</v>
          </cell>
          <cell r="C17">
            <v>90357</v>
          </cell>
          <cell r="D17">
            <v>94017</v>
          </cell>
          <cell r="E17">
            <v>97676</v>
          </cell>
          <cell r="F17">
            <v>101334</v>
          </cell>
          <cell r="G17">
            <v>104993</v>
          </cell>
          <cell r="H17">
            <v>104993</v>
          </cell>
          <cell r="I17">
            <v>104993</v>
          </cell>
          <cell r="J17">
            <v>104993</v>
          </cell>
          <cell r="K17">
            <v>104993</v>
          </cell>
          <cell r="L17">
            <v>104993</v>
          </cell>
          <cell r="M17">
            <v>104993</v>
          </cell>
          <cell r="N17">
            <v>104993</v>
          </cell>
          <cell r="O17">
            <v>104993</v>
          </cell>
          <cell r="P17">
            <v>104993</v>
          </cell>
          <cell r="Q17">
            <v>104993</v>
          </cell>
          <cell r="R17">
            <v>104993</v>
          </cell>
          <cell r="S17">
            <v>104993</v>
          </cell>
          <cell r="T17">
            <v>104993</v>
          </cell>
          <cell r="U17">
            <v>104993</v>
          </cell>
          <cell r="V17">
            <v>104993</v>
          </cell>
          <cell r="W17">
            <v>104993</v>
          </cell>
          <cell r="X17">
            <v>104993</v>
          </cell>
          <cell r="Y17">
            <v>104993</v>
          </cell>
          <cell r="Z17">
            <v>104993</v>
          </cell>
          <cell r="AA17">
            <v>104993</v>
          </cell>
          <cell r="AB17">
            <v>104993</v>
          </cell>
          <cell r="AC17">
            <v>104993</v>
          </cell>
          <cell r="AD17">
            <v>104993</v>
          </cell>
          <cell r="AE17">
            <v>104993</v>
          </cell>
          <cell r="AF17">
            <v>104993</v>
          </cell>
        </row>
        <row r="18">
          <cell r="A18" t="str">
            <v>0098</v>
          </cell>
          <cell r="B18" t="str">
            <v>RISK MANAGER</v>
          </cell>
          <cell r="C18">
            <v>64519</v>
          </cell>
          <cell r="D18">
            <v>66149</v>
          </cell>
          <cell r="E18">
            <v>68730</v>
          </cell>
          <cell r="F18">
            <v>71330</v>
          </cell>
          <cell r="G18">
            <v>73909</v>
          </cell>
          <cell r="H18">
            <v>76495</v>
          </cell>
          <cell r="I18">
            <v>79069</v>
          </cell>
          <cell r="J18">
            <v>79069</v>
          </cell>
          <cell r="K18">
            <v>79069</v>
          </cell>
          <cell r="L18">
            <v>79069</v>
          </cell>
          <cell r="M18">
            <v>79069</v>
          </cell>
          <cell r="N18">
            <v>79069</v>
          </cell>
          <cell r="O18">
            <v>79069</v>
          </cell>
          <cell r="P18">
            <v>79069</v>
          </cell>
          <cell r="Q18">
            <v>79069</v>
          </cell>
          <cell r="R18">
            <v>79069</v>
          </cell>
          <cell r="S18">
            <v>79069</v>
          </cell>
          <cell r="T18">
            <v>79069</v>
          </cell>
          <cell r="U18">
            <v>79069</v>
          </cell>
          <cell r="V18">
            <v>79069</v>
          </cell>
          <cell r="W18">
            <v>79069</v>
          </cell>
          <cell r="X18">
            <v>79069</v>
          </cell>
          <cell r="Y18">
            <v>79069</v>
          </cell>
          <cell r="Z18">
            <v>79069</v>
          </cell>
          <cell r="AA18">
            <v>79069</v>
          </cell>
          <cell r="AB18">
            <v>79069</v>
          </cell>
          <cell r="AC18">
            <v>79069</v>
          </cell>
          <cell r="AD18">
            <v>79069</v>
          </cell>
          <cell r="AE18">
            <v>79069</v>
          </cell>
          <cell r="AF18">
            <v>79069</v>
          </cell>
        </row>
        <row r="19">
          <cell r="A19" t="str">
            <v>0153</v>
          </cell>
          <cell r="B19" t="str">
            <v>DIR OF INFO SYSTEM</v>
          </cell>
          <cell r="C19">
            <v>95744</v>
          </cell>
          <cell r="D19">
            <v>99789</v>
          </cell>
          <cell r="E19">
            <v>103909</v>
          </cell>
          <cell r="F19">
            <v>108109</v>
          </cell>
          <cell r="G19">
            <v>112380</v>
          </cell>
          <cell r="H19">
            <v>116734</v>
          </cell>
          <cell r="I19">
            <v>116734</v>
          </cell>
          <cell r="J19">
            <v>116734</v>
          </cell>
          <cell r="K19">
            <v>116734</v>
          </cell>
          <cell r="L19">
            <v>116734</v>
          </cell>
          <cell r="M19">
            <v>116734</v>
          </cell>
          <cell r="N19">
            <v>116734</v>
          </cell>
          <cell r="O19">
            <v>116734</v>
          </cell>
          <cell r="P19">
            <v>116734</v>
          </cell>
          <cell r="Q19">
            <v>116734</v>
          </cell>
          <cell r="R19">
            <v>116734</v>
          </cell>
          <cell r="S19">
            <v>116734</v>
          </cell>
          <cell r="T19">
            <v>116734</v>
          </cell>
          <cell r="U19">
            <v>116734</v>
          </cell>
          <cell r="V19">
            <v>116734</v>
          </cell>
          <cell r="W19">
            <v>116734</v>
          </cell>
          <cell r="X19">
            <v>116734</v>
          </cell>
          <cell r="Y19">
            <v>116734</v>
          </cell>
          <cell r="Z19">
            <v>116734</v>
          </cell>
          <cell r="AA19">
            <v>116734</v>
          </cell>
          <cell r="AB19">
            <v>116734</v>
          </cell>
          <cell r="AC19">
            <v>116734</v>
          </cell>
          <cell r="AD19">
            <v>116734</v>
          </cell>
          <cell r="AE19">
            <v>116734</v>
          </cell>
          <cell r="AF19">
            <v>116734</v>
          </cell>
        </row>
        <row r="20">
          <cell r="A20" t="str">
            <v>0161</v>
          </cell>
          <cell r="B20" t="str">
            <v>FUNCTIONAL OFF</v>
          </cell>
          <cell r="C20">
            <v>69873</v>
          </cell>
          <cell r="D20">
            <v>71575</v>
          </cell>
          <cell r="E20">
            <v>74269</v>
          </cell>
          <cell r="F20">
            <v>76983</v>
          </cell>
          <cell r="G20">
            <v>79675</v>
          </cell>
          <cell r="H20">
            <v>82374</v>
          </cell>
          <cell r="I20">
            <v>85061</v>
          </cell>
          <cell r="J20">
            <v>85061</v>
          </cell>
          <cell r="K20">
            <v>85061</v>
          </cell>
          <cell r="L20">
            <v>85061</v>
          </cell>
          <cell r="M20">
            <v>85061</v>
          </cell>
          <cell r="N20">
            <v>85061</v>
          </cell>
          <cell r="O20">
            <v>85061</v>
          </cell>
          <cell r="P20">
            <v>85061</v>
          </cell>
          <cell r="Q20">
            <v>85061</v>
          </cell>
          <cell r="R20">
            <v>85061</v>
          </cell>
          <cell r="S20">
            <v>85061</v>
          </cell>
          <cell r="T20">
            <v>85061</v>
          </cell>
          <cell r="U20">
            <v>85061</v>
          </cell>
          <cell r="V20">
            <v>85061</v>
          </cell>
          <cell r="W20">
            <v>85061</v>
          </cell>
          <cell r="X20">
            <v>85061</v>
          </cell>
          <cell r="Y20">
            <v>85061</v>
          </cell>
          <cell r="Z20">
            <v>85061</v>
          </cell>
          <cell r="AA20">
            <v>85061</v>
          </cell>
          <cell r="AB20">
            <v>85061</v>
          </cell>
          <cell r="AC20">
            <v>85061</v>
          </cell>
          <cell r="AD20">
            <v>85061</v>
          </cell>
          <cell r="AE20">
            <v>85061</v>
          </cell>
          <cell r="AF20">
            <v>85061</v>
          </cell>
        </row>
        <row r="21">
          <cell r="A21" t="str">
            <v>0246</v>
          </cell>
          <cell r="B21" t="str">
            <v>WORKSHOP MANAGER</v>
          </cell>
          <cell r="C21">
            <v>42909</v>
          </cell>
          <cell r="D21">
            <v>44401</v>
          </cell>
          <cell r="E21">
            <v>45947</v>
          </cell>
          <cell r="F21">
            <v>47550</v>
          </cell>
          <cell r="G21">
            <v>49245</v>
          </cell>
          <cell r="H21">
            <v>49245</v>
          </cell>
          <cell r="I21">
            <v>49245</v>
          </cell>
          <cell r="J21">
            <v>49245</v>
          </cell>
          <cell r="K21">
            <v>49245</v>
          </cell>
          <cell r="L21">
            <v>49245</v>
          </cell>
          <cell r="M21">
            <v>49245</v>
          </cell>
          <cell r="N21">
            <v>49245</v>
          </cell>
          <cell r="O21">
            <v>49245</v>
          </cell>
          <cell r="P21">
            <v>49245</v>
          </cell>
          <cell r="Q21">
            <v>49245</v>
          </cell>
          <cell r="R21">
            <v>49245</v>
          </cell>
          <cell r="S21">
            <v>49245</v>
          </cell>
          <cell r="T21">
            <v>49245</v>
          </cell>
          <cell r="U21">
            <v>49245</v>
          </cell>
          <cell r="V21">
            <v>49245</v>
          </cell>
          <cell r="W21">
            <v>49245</v>
          </cell>
          <cell r="X21">
            <v>49245</v>
          </cell>
          <cell r="Y21">
            <v>49245</v>
          </cell>
          <cell r="Z21">
            <v>49245</v>
          </cell>
          <cell r="AA21">
            <v>49245</v>
          </cell>
          <cell r="AB21">
            <v>49245</v>
          </cell>
          <cell r="AC21">
            <v>49245</v>
          </cell>
          <cell r="AD21">
            <v>49245</v>
          </cell>
          <cell r="AE21">
            <v>49245</v>
          </cell>
          <cell r="AF21">
            <v>49245</v>
          </cell>
        </row>
        <row r="22">
          <cell r="A22" t="str">
            <v>0272</v>
          </cell>
          <cell r="B22" t="str">
            <v>SUPT. COMM. WELF. OFF.</v>
          </cell>
          <cell r="C22">
            <v>63596</v>
          </cell>
          <cell r="D22">
            <v>65909</v>
          </cell>
          <cell r="E22">
            <v>67184</v>
          </cell>
          <cell r="F22">
            <v>69436</v>
          </cell>
          <cell r="G22">
            <v>71688</v>
          </cell>
          <cell r="H22">
            <v>72986</v>
          </cell>
          <cell r="I22">
            <v>72986</v>
          </cell>
          <cell r="J22">
            <v>72986</v>
          </cell>
          <cell r="K22">
            <v>75261</v>
          </cell>
          <cell r="L22">
            <v>75261</v>
          </cell>
          <cell r="M22">
            <v>75261</v>
          </cell>
          <cell r="N22">
            <v>77535</v>
          </cell>
          <cell r="O22">
            <v>77535</v>
          </cell>
          <cell r="P22">
            <v>77535</v>
          </cell>
          <cell r="Q22">
            <v>77535</v>
          </cell>
          <cell r="R22">
            <v>77535</v>
          </cell>
          <cell r="S22">
            <v>77535</v>
          </cell>
          <cell r="T22">
            <v>77535</v>
          </cell>
          <cell r="U22">
            <v>77535</v>
          </cell>
          <cell r="V22">
            <v>77535</v>
          </cell>
          <cell r="W22">
            <v>77535</v>
          </cell>
          <cell r="X22">
            <v>77535</v>
          </cell>
          <cell r="Y22">
            <v>77535</v>
          </cell>
          <cell r="Z22">
            <v>77535</v>
          </cell>
          <cell r="AA22">
            <v>77535</v>
          </cell>
          <cell r="AB22">
            <v>77535</v>
          </cell>
          <cell r="AC22">
            <v>77535</v>
          </cell>
          <cell r="AD22">
            <v>77535</v>
          </cell>
          <cell r="AE22">
            <v>77535</v>
          </cell>
          <cell r="AF22">
            <v>77535</v>
          </cell>
        </row>
        <row r="23">
          <cell r="A23" t="str">
            <v>0302</v>
          </cell>
          <cell r="B23" t="str">
            <v>COMM. WELF. OFF.</v>
          </cell>
          <cell r="C23">
            <v>27835</v>
          </cell>
          <cell r="D23">
            <v>29821</v>
          </cell>
          <cell r="E23">
            <v>30816</v>
          </cell>
          <cell r="F23">
            <v>32705</v>
          </cell>
          <cell r="G23">
            <v>34704</v>
          </cell>
          <cell r="H23">
            <v>36662</v>
          </cell>
          <cell r="I23">
            <v>38581</v>
          </cell>
          <cell r="J23">
            <v>40420</v>
          </cell>
          <cell r="K23">
            <v>42258</v>
          </cell>
          <cell r="L23">
            <v>44112</v>
          </cell>
          <cell r="M23">
            <v>45905</v>
          </cell>
          <cell r="N23">
            <v>47719</v>
          </cell>
          <cell r="O23">
            <v>49575</v>
          </cell>
          <cell r="P23">
            <v>51358</v>
          </cell>
          <cell r="Q23">
            <v>53178</v>
          </cell>
          <cell r="R23">
            <v>53178</v>
          </cell>
          <cell r="S23">
            <v>53178</v>
          </cell>
          <cell r="T23">
            <v>55077</v>
          </cell>
          <cell r="U23">
            <v>55077</v>
          </cell>
          <cell r="V23">
            <v>55077</v>
          </cell>
          <cell r="W23">
            <v>58828</v>
          </cell>
          <cell r="X23">
            <v>58828</v>
          </cell>
          <cell r="Y23">
            <v>58828</v>
          </cell>
          <cell r="Z23">
            <v>58828</v>
          </cell>
          <cell r="AA23">
            <v>58828</v>
          </cell>
          <cell r="AB23">
            <v>58828</v>
          </cell>
          <cell r="AC23">
            <v>58828</v>
          </cell>
          <cell r="AD23">
            <v>58828</v>
          </cell>
          <cell r="AE23">
            <v>58828</v>
          </cell>
          <cell r="AF23">
            <v>58828</v>
          </cell>
        </row>
        <row r="24">
          <cell r="A24" t="str">
            <v>0302NE</v>
          </cell>
          <cell r="B24" t="str">
            <v>COMM. WELF. OFF. NE</v>
          </cell>
          <cell r="C24">
            <v>0</v>
          </cell>
          <cell r="D24">
            <v>0</v>
          </cell>
          <cell r="E24">
            <v>0</v>
          </cell>
          <cell r="F24">
            <v>26297</v>
          </cell>
          <cell r="G24">
            <v>28243</v>
          </cell>
          <cell r="H24">
            <v>30025</v>
          </cell>
          <cell r="I24">
            <v>31769</v>
          </cell>
          <cell r="J24">
            <v>33479</v>
          </cell>
          <cell r="K24">
            <v>35118</v>
          </cell>
          <cell r="L24">
            <v>36755</v>
          </cell>
          <cell r="M24">
            <v>38408</v>
          </cell>
          <cell r="N24">
            <v>40006</v>
          </cell>
          <cell r="O24">
            <v>41622</v>
          </cell>
          <cell r="P24">
            <v>43276</v>
          </cell>
          <cell r="Q24">
            <v>44865</v>
          </cell>
          <cell r="R24">
            <v>46487</v>
          </cell>
          <cell r="S24">
            <v>46487</v>
          </cell>
          <cell r="T24">
            <v>46487</v>
          </cell>
          <cell r="U24">
            <v>48178</v>
          </cell>
          <cell r="V24">
            <v>48178</v>
          </cell>
          <cell r="W24">
            <v>48178</v>
          </cell>
          <cell r="X24">
            <v>49876</v>
          </cell>
          <cell r="Y24">
            <v>49876</v>
          </cell>
          <cell r="Z24">
            <v>49876</v>
          </cell>
          <cell r="AA24">
            <v>51521</v>
          </cell>
          <cell r="AB24">
            <v>51521</v>
          </cell>
          <cell r="AC24">
            <v>51521</v>
          </cell>
          <cell r="AD24">
            <v>51521</v>
          </cell>
          <cell r="AE24">
            <v>51521</v>
          </cell>
          <cell r="AF24">
            <v>51521</v>
          </cell>
        </row>
        <row r="25">
          <cell r="A25" t="str">
            <v>031Y</v>
          </cell>
          <cell r="B25" t="str">
            <v>LIBRARIAN</v>
          </cell>
          <cell r="C25">
            <v>41621</v>
          </cell>
          <cell r="D25">
            <v>42947</v>
          </cell>
          <cell r="E25">
            <v>44273</v>
          </cell>
          <cell r="F25">
            <v>45598</v>
          </cell>
          <cell r="G25">
            <v>46923</v>
          </cell>
          <cell r="H25">
            <v>46923</v>
          </cell>
          <cell r="I25">
            <v>46923</v>
          </cell>
          <cell r="J25">
            <v>48459</v>
          </cell>
          <cell r="K25">
            <v>48459</v>
          </cell>
          <cell r="L25">
            <v>48459</v>
          </cell>
          <cell r="M25">
            <v>49991</v>
          </cell>
          <cell r="N25">
            <v>49991</v>
          </cell>
          <cell r="O25">
            <v>49991</v>
          </cell>
          <cell r="P25">
            <v>49991</v>
          </cell>
          <cell r="Q25">
            <v>49991</v>
          </cell>
          <cell r="R25">
            <v>49991</v>
          </cell>
          <cell r="S25">
            <v>49991</v>
          </cell>
          <cell r="T25">
            <v>49991</v>
          </cell>
          <cell r="U25">
            <v>49991</v>
          </cell>
          <cell r="V25">
            <v>49991</v>
          </cell>
          <cell r="W25">
            <v>49991</v>
          </cell>
          <cell r="X25">
            <v>49991</v>
          </cell>
          <cell r="Y25">
            <v>49991</v>
          </cell>
          <cell r="Z25">
            <v>49991</v>
          </cell>
          <cell r="AA25">
            <v>49991</v>
          </cell>
          <cell r="AB25">
            <v>49991</v>
          </cell>
          <cell r="AC25">
            <v>49991</v>
          </cell>
          <cell r="AD25">
            <v>49991</v>
          </cell>
          <cell r="AE25">
            <v>49991</v>
          </cell>
          <cell r="AF25">
            <v>49991</v>
          </cell>
        </row>
        <row r="26">
          <cell r="A26" t="str">
            <v>0329</v>
          </cell>
          <cell r="B26" t="str">
            <v>PROJECT MANAGER</v>
          </cell>
          <cell r="C26">
            <v>69873</v>
          </cell>
          <cell r="D26">
            <v>71575</v>
          </cell>
          <cell r="E26">
            <v>74269</v>
          </cell>
          <cell r="F26">
            <v>76983</v>
          </cell>
          <cell r="G26">
            <v>79675</v>
          </cell>
          <cell r="H26">
            <v>82374</v>
          </cell>
          <cell r="I26">
            <v>85061</v>
          </cell>
          <cell r="J26">
            <v>85061</v>
          </cell>
          <cell r="K26">
            <v>85061</v>
          </cell>
          <cell r="L26">
            <v>85061</v>
          </cell>
          <cell r="M26">
            <v>85061</v>
          </cell>
          <cell r="N26">
            <v>85061</v>
          </cell>
          <cell r="O26">
            <v>85061</v>
          </cell>
          <cell r="P26">
            <v>85061</v>
          </cell>
          <cell r="Q26">
            <v>85061</v>
          </cell>
          <cell r="R26">
            <v>85061</v>
          </cell>
          <cell r="S26">
            <v>85061</v>
          </cell>
          <cell r="T26">
            <v>85061</v>
          </cell>
          <cell r="U26">
            <v>85061</v>
          </cell>
          <cell r="V26">
            <v>85061</v>
          </cell>
          <cell r="W26">
            <v>85061</v>
          </cell>
          <cell r="X26">
            <v>85061</v>
          </cell>
          <cell r="Y26">
            <v>85061</v>
          </cell>
          <cell r="Z26">
            <v>85061</v>
          </cell>
          <cell r="AA26">
            <v>85061</v>
          </cell>
          <cell r="AB26">
            <v>85061</v>
          </cell>
          <cell r="AC26">
            <v>85061</v>
          </cell>
          <cell r="AD26">
            <v>85061</v>
          </cell>
          <cell r="AE26">
            <v>85061</v>
          </cell>
          <cell r="AF26">
            <v>85061</v>
          </cell>
        </row>
        <row r="27">
          <cell r="A27" t="str">
            <v>032T</v>
          </cell>
          <cell r="B27" t="str">
            <v>MGT SERV. OFFICER</v>
          </cell>
          <cell r="C27">
            <v>64519</v>
          </cell>
          <cell r="D27">
            <v>66149</v>
          </cell>
          <cell r="E27">
            <v>68730</v>
          </cell>
          <cell r="F27">
            <v>71330</v>
          </cell>
          <cell r="G27">
            <v>73909</v>
          </cell>
          <cell r="H27">
            <v>76495</v>
          </cell>
          <cell r="I27">
            <v>79069</v>
          </cell>
          <cell r="J27">
            <v>79069</v>
          </cell>
          <cell r="K27">
            <v>79069</v>
          </cell>
          <cell r="L27">
            <v>79069</v>
          </cell>
          <cell r="M27">
            <v>79069</v>
          </cell>
          <cell r="N27">
            <v>79069</v>
          </cell>
          <cell r="O27">
            <v>79069</v>
          </cell>
          <cell r="P27">
            <v>79069</v>
          </cell>
          <cell r="Q27">
            <v>79069</v>
          </cell>
          <cell r="R27">
            <v>79069</v>
          </cell>
          <cell r="S27">
            <v>79069</v>
          </cell>
          <cell r="T27">
            <v>79069</v>
          </cell>
          <cell r="U27">
            <v>79069</v>
          </cell>
          <cell r="V27">
            <v>79069</v>
          </cell>
          <cell r="W27">
            <v>79069</v>
          </cell>
          <cell r="X27">
            <v>79069</v>
          </cell>
          <cell r="Y27">
            <v>79069</v>
          </cell>
          <cell r="Z27">
            <v>79069</v>
          </cell>
          <cell r="AA27">
            <v>79069</v>
          </cell>
          <cell r="AB27">
            <v>79069</v>
          </cell>
          <cell r="AC27">
            <v>79069</v>
          </cell>
          <cell r="AD27">
            <v>79069</v>
          </cell>
          <cell r="AE27">
            <v>79069</v>
          </cell>
          <cell r="AF27">
            <v>79069</v>
          </cell>
        </row>
        <row r="28">
          <cell r="A28" t="str">
            <v>032Y</v>
          </cell>
          <cell r="B28" t="str">
            <v>REG. MATERIALS MGR</v>
          </cell>
          <cell r="C28">
            <v>69873</v>
          </cell>
          <cell r="D28">
            <v>71575</v>
          </cell>
          <cell r="E28">
            <v>74269</v>
          </cell>
          <cell r="F28">
            <v>76983</v>
          </cell>
          <cell r="G28">
            <v>79675</v>
          </cell>
          <cell r="H28">
            <v>82374</v>
          </cell>
          <cell r="I28">
            <v>85061</v>
          </cell>
          <cell r="J28">
            <v>85061</v>
          </cell>
          <cell r="K28">
            <v>85061</v>
          </cell>
          <cell r="L28">
            <v>85061</v>
          </cell>
          <cell r="M28">
            <v>85061</v>
          </cell>
          <cell r="N28">
            <v>85061</v>
          </cell>
          <cell r="O28">
            <v>85061</v>
          </cell>
          <cell r="P28">
            <v>85061</v>
          </cell>
          <cell r="Q28">
            <v>85061</v>
          </cell>
          <cell r="R28">
            <v>85061</v>
          </cell>
          <cell r="S28">
            <v>85061</v>
          </cell>
          <cell r="T28">
            <v>85061</v>
          </cell>
          <cell r="U28">
            <v>85061</v>
          </cell>
          <cell r="V28">
            <v>85061</v>
          </cell>
          <cell r="W28">
            <v>85061</v>
          </cell>
          <cell r="X28">
            <v>85061</v>
          </cell>
          <cell r="Y28">
            <v>85061</v>
          </cell>
          <cell r="Z28">
            <v>85061</v>
          </cell>
          <cell r="AA28">
            <v>85061</v>
          </cell>
          <cell r="AB28">
            <v>85061</v>
          </cell>
          <cell r="AC28">
            <v>85061</v>
          </cell>
          <cell r="AD28">
            <v>85061</v>
          </cell>
          <cell r="AE28">
            <v>85061</v>
          </cell>
          <cell r="AF28">
            <v>85061</v>
          </cell>
        </row>
        <row r="29">
          <cell r="A29" t="str">
            <v>0447</v>
          </cell>
          <cell r="B29" t="str">
            <v>DO NOT USE</v>
          </cell>
          <cell r="C29">
            <v>163267</v>
          </cell>
          <cell r="D29">
            <v>163267</v>
          </cell>
          <cell r="E29">
            <v>163267</v>
          </cell>
          <cell r="F29">
            <v>163267</v>
          </cell>
          <cell r="G29">
            <v>163267</v>
          </cell>
          <cell r="H29">
            <v>163267</v>
          </cell>
          <cell r="I29">
            <v>163267</v>
          </cell>
          <cell r="J29">
            <v>163267</v>
          </cell>
          <cell r="K29">
            <v>163267</v>
          </cell>
          <cell r="L29">
            <v>163267</v>
          </cell>
          <cell r="M29">
            <v>163267</v>
          </cell>
          <cell r="N29">
            <v>163267</v>
          </cell>
          <cell r="O29">
            <v>163267</v>
          </cell>
          <cell r="P29">
            <v>163267</v>
          </cell>
          <cell r="Q29">
            <v>163267</v>
          </cell>
          <cell r="R29">
            <v>163267</v>
          </cell>
          <cell r="S29">
            <v>163267</v>
          </cell>
          <cell r="T29">
            <v>163267</v>
          </cell>
          <cell r="U29">
            <v>163267</v>
          </cell>
          <cell r="V29">
            <v>163267</v>
          </cell>
          <cell r="W29">
            <v>163267</v>
          </cell>
          <cell r="X29">
            <v>163267</v>
          </cell>
          <cell r="Y29">
            <v>163267</v>
          </cell>
          <cell r="Z29">
            <v>163267</v>
          </cell>
          <cell r="AA29">
            <v>163267</v>
          </cell>
          <cell r="AB29">
            <v>163267</v>
          </cell>
          <cell r="AC29">
            <v>163267</v>
          </cell>
          <cell r="AD29">
            <v>163267</v>
          </cell>
          <cell r="AE29">
            <v>163267</v>
          </cell>
          <cell r="AF29">
            <v>163267</v>
          </cell>
        </row>
        <row r="30">
          <cell r="A30" t="str">
            <v>0508</v>
          </cell>
          <cell r="B30" t="str">
            <v>A.N.D. FUNCTIONS</v>
          </cell>
          <cell r="C30">
            <v>95744</v>
          </cell>
          <cell r="D30">
            <v>99789</v>
          </cell>
          <cell r="E30">
            <v>103909</v>
          </cell>
          <cell r="F30">
            <v>108109</v>
          </cell>
          <cell r="G30">
            <v>112380</v>
          </cell>
          <cell r="H30">
            <v>116734</v>
          </cell>
          <cell r="I30">
            <v>116734</v>
          </cell>
          <cell r="J30">
            <v>116734</v>
          </cell>
          <cell r="K30">
            <v>116734</v>
          </cell>
          <cell r="L30">
            <v>116734</v>
          </cell>
          <cell r="M30">
            <v>116734</v>
          </cell>
          <cell r="N30">
            <v>116734</v>
          </cell>
          <cell r="O30">
            <v>116734</v>
          </cell>
          <cell r="P30">
            <v>116734</v>
          </cell>
          <cell r="Q30">
            <v>116734</v>
          </cell>
          <cell r="R30">
            <v>116734</v>
          </cell>
          <cell r="S30">
            <v>116734</v>
          </cell>
          <cell r="T30">
            <v>116734</v>
          </cell>
          <cell r="U30">
            <v>116734</v>
          </cell>
          <cell r="V30">
            <v>116734</v>
          </cell>
          <cell r="W30">
            <v>116734</v>
          </cell>
          <cell r="X30">
            <v>116734</v>
          </cell>
          <cell r="Y30">
            <v>116734</v>
          </cell>
          <cell r="Z30">
            <v>116734</v>
          </cell>
          <cell r="AA30">
            <v>116734</v>
          </cell>
          <cell r="AB30">
            <v>116734</v>
          </cell>
          <cell r="AC30">
            <v>116734</v>
          </cell>
          <cell r="AD30">
            <v>116734</v>
          </cell>
          <cell r="AE30">
            <v>116734</v>
          </cell>
          <cell r="AF30">
            <v>116734</v>
          </cell>
        </row>
        <row r="31">
          <cell r="A31" t="str">
            <v>0509</v>
          </cell>
          <cell r="B31" t="str">
            <v>A.N.D. PCCC/NHO/P H</v>
          </cell>
          <cell r="C31">
            <v>97173</v>
          </cell>
          <cell r="D31">
            <v>101492</v>
          </cell>
          <cell r="E31">
            <v>105811</v>
          </cell>
          <cell r="F31">
            <v>110128</v>
          </cell>
          <cell r="G31">
            <v>114448</v>
          </cell>
          <cell r="H31">
            <v>114491</v>
          </cell>
          <cell r="I31">
            <v>114491</v>
          </cell>
          <cell r="J31">
            <v>114491</v>
          </cell>
          <cell r="K31">
            <v>114491</v>
          </cell>
          <cell r="L31">
            <v>114491</v>
          </cell>
          <cell r="M31">
            <v>114491</v>
          </cell>
          <cell r="N31">
            <v>114491</v>
          </cell>
          <cell r="O31">
            <v>114491</v>
          </cell>
          <cell r="P31">
            <v>114491</v>
          </cell>
          <cell r="Q31">
            <v>114491</v>
          </cell>
          <cell r="R31">
            <v>114491</v>
          </cell>
          <cell r="S31">
            <v>114491</v>
          </cell>
          <cell r="T31">
            <v>114491</v>
          </cell>
          <cell r="U31">
            <v>114491</v>
          </cell>
          <cell r="V31">
            <v>114491</v>
          </cell>
          <cell r="W31">
            <v>114491</v>
          </cell>
          <cell r="X31">
            <v>114491</v>
          </cell>
          <cell r="Y31">
            <v>114491</v>
          </cell>
          <cell r="Z31">
            <v>114491</v>
          </cell>
          <cell r="AA31">
            <v>114491</v>
          </cell>
          <cell r="AB31">
            <v>114491</v>
          </cell>
          <cell r="AC31">
            <v>114491</v>
          </cell>
          <cell r="AD31">
            <v>114491</v>
          </cell>
          <cell r="AE31">
            <v>114491</v>
          </cell>
          <cell r="AF31">
            <v>114491</v>
          </cell>
        </row>
        <row r="32">
          <cell r="A32" t="str">
            <v>0516</v>
          </cell>
          <cell r="B32" t="str">
            <v>COMM. ASSISTANT</v>
          </cell>
          <cell r="C32">
            <v>36289</v>
          </cell>
          <cell r="D32">
            <v>36289</v>
          </cell>
          <cell r="E32">
            <v>36289</v>
          </cell>
          <cell r="F32">
            <v>36289</v>
          </cell>
          <cell r="G32">
            <v>36289</v>
          </cell>
          <cell r="H32">
            <v>36289</v>
          </cell>
          <cell r="I32">
            <v>36289</v>
          </cell>
          <cell r="J32">
            <v>36289</v>
          </cell>
          <cell r="K32">
            <v>36289</v>
          </cell>
          <cell r="L32">
            <v>36289</v>
          </cell>
          <cell r="M32">
            <v>36289</v>
          </cell>
          <cell r="N32">
            <v>36289</v>
          </cell>
          <cell r="O32">
            <v>36289</v>
          </cell>
          <cell r="P32">
            <v>36289</v>
          </cell>
          <cell r="Q32">
            <v>36289</v>
          </cell>
          <cell r="R32">
            <v>36289</v>
          </cell>
          <cell r="S32">
            <v>36289</v>
          </cell>
          <cell r="T32">
            <v>36289</v>
          </cell>
          <cell r="U32">
            <v>36289</v>
          </cell>
          <cell r="V32">
            <v>36289</v>
          </cell>
          <cell r="W32">
            <v>36289</v>
          </cell>
          <cell r="X32">
            <v>36289</v>
          </cell>
          <cell r="Y32">
            <v>36289</v>
          </cell>
          <cell r="Z32">
            <v>36289</v>
          </cell>
          <cell r="AA32">
            <v>36289</v>
          </cell>
          <cell r="AB32">
            <v>36289</v>
          </cell>
          <cell r="AC32">
            <v>36289</v>
          </cell>
          <cell r="AD32">
            <v>36289</v>
          </cell>
          <cell r="AE32">
            <v>36289</v>
          </cell>
          <cell r="AF32">
            <v>36289</v>
          </cell>
        </row>
        <row r="33">
          <cell r="A33" t="str">
            <v>0531</v>
          </cell>
          <cell r="C33">
            <v>0.01</v>
          </cell>
          <cell r="D33">
            <v>0.01</v>
          </cell>
          <cell r="E33">
            <v>0.01</v>
          </cell>
          <cell r="F33">
            <v>0.01</v>
          </cell>
          <cell r="G33">
            <v>0.01</v>
          </cell>
          <cell r="H33">
            <v>0.01</v>
          </cell>
          <cell r="I33">
            <v>0.01</v>
          </cell>
          <cell r="J33">
            <v>0.01</v>
          </cell>
          <cell r="K33">
            <v>0.01</v>
          </cell>
          <cell r="L33">
            <v>0.01</v>
          </cell>
          <cell r="M33">
            <v>0.01</v>
          </cell>
          <cell r="N33">
            <v>0.01</v>
          </cell>
          <cell r="O33">
            <v>0.01</v>
          </cell>
          <cell r="P33">
            <v>0.01</v>
          </cell>
          <cell r="Q33">
            <v>0.01</v>
          </cell>
          <cell r="R33">
            <v>0.01</v>
          </cell>
          <cell r="S33">
            <v>0.01</v>
          </cell>
          <cell r="T33">
            <v>0.01</v>
          </cell>
          <cell r="U33">
            <v>0.01</v>
          </cell>
          <cell r="V33">
            <v>0.01</v>
          </cell>
          <cell r="W33">
            <v>0.01</v>
          </cell>
          <cell r="X33">
            <v>0.01</v>
          </cell>
          <cell r="Y33">
            <v>0.01</v>
          </cell>
          <cell r="Z33">
            <v>0.01</v>
          </cell>
          <cell r="AA33">
            <v>0.01</v>
          </cell>
          <cell r="AB33">
            <v>0.01</v>
          </cell>
          <cell r="AC33">
            <v>0.01</v>
          </cell>
          <cell r="AD33">
            <v>0.01</v>
          </cell>
          <cell r="AE33">
            <v>0.01</v>
          </cell>
          <cell r="AF33">
            <v>0.01</v>
          </cell>
        </row>
        <row r="34">
          <cell r="A34" t="str">
            <v>054C</v>
          </cell>
          <cell r="B34" t="str">
            <v>CLERICAL OFFICER</v>
          </cell>
          <cell r="C34">
            <v>23121</v>
          </cell>
          <cell r="D34">
            <v>24641</v>
          </cell>
          <cell r="E34">
            <v>25014</v>
          </cell>
          <cell r="F34">
            <v>25774</v>
          </cell>
          <cell r="G34">
            <v>26882</v>
          </cell>
          <cell r="H34">
            <v>27994</v>
          </cell>
          <cell r="I34">
            <v>29105</v>
          </cell>
          <cell r="J34">
            <v>30211</v>
          </cell>
          <cell r="K34">
            <v>31290</v>
          </cell>
          <cell r="L34">
            <v>32367</v>
          </cell>
          <cell r="M34">
            <v>33128</v>
          </cell>
          <cell r="N34">
            <v>34195</v>
          </cell>
          <cell r="O34">
            <v>35270</v>
          </cell>
          <cell r="P34">
            <v>37288</v>
          </cell>
          <cell r="Q34">
            <v>37288</v>
          </cell>
          <cell r="R34">
            <v>37288</v>
          </cell>
          <cell r="S34">
            <v>38724</v>
          </cell>
          <cell r="T34">
            <v>38724</v>
          </cell>
          <cell r="U34">
            <v>38724</v>
          </cell>
          <cell r="V34">
            <v>38724</v>
          </cell>
          <cell r="W34">
            <v>38724</v>
          </cell>
          <cell r="X34">
            <v>38724</v>
          </cell>
          <cell r="Y34">
            <v>38724</v>
          </cell>
          <cell r="Z34">
            <v>38724</v>
          </cell>
          <cell r="AA34">
            <v>38724</v>
          </cell>
          <cell r="AB34">
            <v>38724</v>
          </cell>
          <cell r="AC34">
            <v>38724</v>
          </cell>
          <cell r="AD34">
            <v>38724</v>
          </cell>
          <cell r="AE34">
            <v>38724</v>
          </cell>
          <cell r="AF34">
            <v>38724</v>
          </cell>
        </row>
        <row r="35">
          <cell r="A35" t="str">
            <v>054CNE</v>
          </cell>
          <cell r="B35" t="str">
            <v>CLERICAL OFFICER NE</v>
          </cell>
          <cell r="C35">
            <v>0</v>
          </cell>
          <cell r="D35">
            <v>0</v>
          </cell>
          <cell r="E35">
            <v>0</v>
          </cell>
          <cell r="F35">
            <v>20868</v>
          </cell>
          <cell r="G35">
            <v>21849</v>
          </cell>
          <cell r="H35">
            <v>22826</v>
          </cell>
          <cell r="I35">
            <v>23807</v>
          </cell>
          <cell r="J35">
            <v>24788</v>
          </cell>
          <cell r="K35">
            <v>25763</v>
          </cell>
          <cell r="L35">
            <v>26715</v>
          </cell>
          <cell r="M35">
            <v>27665</v>
          </cell>
          <cell r="N35">
            <v>28620</v>
          </cell>
          <cell r="O35">
            <v>29571</v>
          </cell>
          <cell r="P35">
            <v>30529</v>
          </cell>
          <cell r="Q35">
            <v>32327</v>
          </cell>
          <cell r="R35">
            <v>32327</v>
          </cell>
          <cell r="S35">
            <v>32327</v>
          </cell>
          <cell r="T35">
            <v>33607</v>
          </cell>
          <cell r="U35">
            <v>33607</v>
          </cell>
          <cell r="V35">
            <v>33607</v>
          </cell>
          <cell r="W35">
            <v>33607</v>
          </cell>
          <cell r="X35">
            <v>33607</v>
          </cell>
          <cell r="Y35">
            <v>33607</v>
          </cell>
          <cell r="Z35">
            <v>33607</v>
          </cell>
          <cell r="AA35">
            <v>33607</v>
          </cell>
          <cell r="AB35">
            <v>33607</v>
          </cell>
          <cell r="AC35">
            <v>33607</v>
          </cell>
          <cell r="AD35">
            <v>33607</v>
          </cell>
          <cell r="AE35">
            <v>33607</v>
          </cell>
          <cell r="AF35">
            <v>33607</v>
          </cell>
        </row>
        <row r="36">
          <cell r="A36" t="str">
            <v>054X</v>
          </cell>
          <cell r="B36" t="str">
            <v>GRADE III</v>
          </cell>
          <cell r="C36">
            <v>23121</v>
          </cell>
          <cell r="D36">
            <v>24641</v>
          </cell>
          <cell r="E36">
            <v>25014</v>
          </cell>
          <cell r="F36">
            <v>25774</v>
          </cell>
          <cell r="G36">
            <v>26882</v>
          </cell>
          <cell r="H36">
            <v>27994</v>
          </cell>
          <cell r="I36">
            <v>29105</v>
          </cell>
          <cell r="J36">
            <v>30211</v>
          </cell>
          <cell r="K36">
            <v>31290</v>
          </cell>
          <cell r="L36">
            <v>32367</v>
          </cell>
          <cell r="M36">
            <v>33128</v>
          </cell>
          <cell r="N36">
            <v>34195</v>
          </cell>
          <cell r="O36">
            <v>35270</v>
          </cell>
          <cell r="P36">
            <v>37288</v>
          </cell>
          <cell r="Q36">
            <v>37288</v>
          </cell>
          <cell r="R36">
            <v>37288</v>
          </cell>
          <cell r="S36">
            <v>38724</v>
          </cell>
          <cell r="T36">
            <v>38724</v>
          </cell>
          <cell r="U36">
            <v>38724</v>
          </cell>
          <cell r="V36">
            <v>38724</v>
          </cell>
          <cell r="W36">
            <v>38724</v>
          </cell>
          <cell r="X36">
            <v>38724</v>
          </cell>
          <cell r="Y36">
            <v>38724</v>
          </cell>
          <cell r="Z36">
            <v>38724</v>
          </cell>
          <cell r="AA36">
            <v>38724</v>
          </cell>
          <cell r="AB36">
            <v>38724</v>
          </cell>
          <cell r="AC36">
            <v>38724</v>
          </cell>
          <cell r="AD36">
            <v>38724</v>
          </cell>
          <cell r="AE36">
            <v>38724</v>
          </cell>
          <cell r="AF36">
            <v>38724</v>
          </cell>
        </row>
        <row r="37">
          <cell r="A37" t="str">
            <v>0558</v>
          </cell>
          <cell r="B37" t="str">
            <v>GRADE IV</v>
          </cell>
          <cell r="C37">
            <v>27020</v>
          </cell>
          <cell r="D37">
            <v>28871</v>
          </cell>
          <cell r="E37">
            <v>29910</v>
          </cell>
          <cell r="F37">
            <v>31966</v>
          </cell>
          <cell r="G37">
            <v>33712</v>
          </cell>
          <cell r="H37">
            <v>35240</v>
          </cell>
          <cell r="I37">
            <v>36718</v>
          </cell>
          <cell r="J37">
            <v>38712</v>
          </cell>
          <cell r="K37">
            <v>40162</v>
          </cell>
          <cell r="L37">
            <v>41621</v>
          </cell>
          <cell r="M37">
            <v>41621</v>
          </cell>
          <cell r="N37">
            <v>41621</v>
          </cell>
          <cell r="O37">
            <v>42973</v>
          </cell>
          <cell r="P37">
            <v>42973</v>
          </cell>
          <cell r="Q37">
            <v>42973</v>
          </cell>
          <cell r="R37">
            <v>44330</v>
          </cell>
          <cell r="S37">
            <v>44330</v>
          </cell>
          <cell r="T37">
            <v>44330</v>
          </cell>
          <cell r="U37">
            <v>44330</v>
          </cell>
          <cell r="V37">
            <v>44330</v>
          </cell>
          <cell r="W37">
            <v>44330</v>
          </cell>
          <cell r="X37">
            <v>44330</v>
          </cell>
          <cell r="Y37">
            <v>44330</v>
          </cell>
          <cell r="Z37">
            <v>44330</v>
          </cell>
          <cell r="AA37">
            <v>44330</v>
          </cell>
          <cell r="AB37">
            <v>44330</v>
          </cell>
          <cell r="AC37">
            <v>44330</v>
          </cell>
          <cell r="AD37">
            <v>44330</v>
          </cell>
          <cell r="AE37">
            <v>44330</v>
          </cell>
          <cell r="AF37">
            <v>44330</v>
          </cell>
        </row>
        <row r="38">
          <cell r="A38" t="str">
            <v>0558NE</v>
          </cell>
          <cell r="B38" t="str">
            <v>GRADE IV NE</v>
          </cell>
          <cell r="C38">
            <v>0</v>
          </cell>
          <cell r="D38">
            <v>0</v>
          </cell>
          <cell r="E38">
            <v>0</v>
          </cell>
          <cell r="F38">
            <v>25497</v>
          </cell>
          <cell r="G38">
            <v>27312</v>
          </cell>
          <cell r="H38">
            <v>29140</v>
          </cell>
          <cell r="I38">
            <v>30502</v>
          </cell>
          <cell r="J38">
            <v>31819</v>
          </cell>
          <cell r="K38">
            <v>33596</v>
          </cell>
          <cell r="L38">
            <v>34888</v>
          </cell>
          <cell r="M38">
            <v>36188</v>
          </cell>
          <cell r="N38">
            <v>36188</v>
          </cell>
          <cell r="O38">
            <v>36188</v>
          </cell>
          <cell r="P38">
            <v>37393</v>
          </cell>
          <cell r="Q38">
            <v>37393</v>
          </cell>
          <cell r="R38">
            <v>37393</v>
          </cell>
          <cell r="S38">
            <v>38602</v>
          </cell>
          <cell r="T38">
            <v>38602</v>
          </cell>
          <cell r="U38">
            <v>38602</v>
          </cell>
          <cell r="V38">
            <v>38602</v>
          </cell>
          <cell r="W38">
            <v>38602</v>
          </cell>
          <cell r="X38">
            <v>38602</v>
          </cell>
          <cell r="Y38">
            <v>38602</v>
          </cell>
          <cell r="Z38">
            <v>38602</v>
          </cell>
          <cell r="AA38">
            <v>38602</v>
          </cell>
          <cell r="AB38">
            <v>38602</v>
          </cell>
          <cell r="AC38">
            <v>38602</v>
          </cell>
          <cell r="AD38">
            <v>38602</v>
          </cell>
          <cell r="AE38">
            <v>38602</v>
          </cell>
          <cell r="AF38">
            <v>38602</v>
          </cell>
        </row>
        <row r="39">
          <cell r="A39" t="str">
            <v>0566</v>
          </cell>
          <cell r="B39" t="str">
            <v>GRADE V</v>
          </cell>
          <cell r="C39">
            <v>41621</v>
          </cell>
          <cell r="D39">
            <v>42947</v>
          </cell>
          <cell r="E39">
            <v>44273</v>
          </cell>
          <cell r="F39">
            <v>45598</v>
          </cell>
          <cell r="G39">
            <v>46923</v>
          </cell>
          <cell r="H39">
            <v>46923</v>
          </cell>
          <cell r="I39">
            <v>46923</v>
          </cell>
          <cell r="J39">
            <v>48459</v>
          </cell>
          <cell r="K39">
            <v>48459</v>
          </cell>
          <cell r="L39">
            <v>48459</v>
          </cell>
          <cell r="M39">
            <v>49991</v>
          </cell>
          <cell r="N39">
            <v>49991</v>
          </cell>
          <cell r="O39">
            <v>49991</v>
          </cell>
          <cell r="P39">
            <v>49991</v>
          </cell>
          <cell r="Q39">
            <v>49991</v>
          </cell>
          <cell r="R39">
            <v>49991</v>
          </cell>
          <cell r="S39">
            <v>49991</v>
          </cell>
          <cell r="T39">
            <v>49991</v>
          </cell>
          <cell r="U39">
            <v>49991</v>
          </cell>
          <cell r="V39">
            <v>49991</v>
          </cell>
          <cell r="W39">
            <v>49991</v>
          </cell>
          <cell r="X39">
            <v>49991</v>
          </cell>
          <cell r="Y39">
            <v>49991</v>
          </cell>
          <cell r="Z39">
            <v>49991</v>
          </cell>
          <cell r="AA39">
            <v>49991</v>
          </cell>
          <cell r="AB39">
            <v>49991</v>
          </cell>
          <cell r="AC39">
            <v>49991</v>
          </cell>
          <cell r="AD39">
            <v>49991</v>
          </cell>
          <cell r="AE39">
            <v>49991</v>
          </cell>
          <cell r="AF39">
            <v>49991</v>
          </cell>
        </row>
        <row r="40">
          <cell r="A40" t="str">
            <v>0567</v>
          </cell>
          <cell r="B40" t="str">
            <v>CONS  INFO PROJ WK</v>
          </cell>
          <cell r="C40">
            <v>46308</v>
          </cell>
          <cell r="D40">
            <v>47423</v>
          </cell>
          <cell r="E40">
            <v>48772</v>
          </cell>
          <cell r="F40">
            <v>51305</v>
          </cell>
          <cell r="G40">
            <v>52816</v>
          </cell>
          <cell r="H40">
            <v>52816</v>
          </cell>
          <cell r="I40">
            <v>52816</v>
          </cell>
          <cell r="J40">
            <v>54702</v>
          </cell>
          <cell r="K40">
            <v>54702</v>
          </cell>
          <cell r="L40">
            <v>54702</v>
          </cell>
          <cell r="M40">
            <v>56592</v>
          </cell>
          <cell r="N40">
            <v>56592</v>
          </cell>
          <cell r="O40">
            <v>56592</v>
          </cell>
          <cell r="P40">
            <v>56592</v>
          </cell>
          <cell r="Q40">
            <v>56592</v>
          </cell>
          <cell r="R40">
            <v>56592</v>
          </cell>
          <cell r="S40">
            <v>56592</v>
          </cell>
          <cell r="T40">
            <v>56592</v>
          </cell>
          <cell r="U40">
            <v>56592</v>
          </cell>
          <cell r="V40">
            <v>56592</v>
          </cell>
          <cell r="W40">
            <v>56592</v>
          </cell>
          <cell r="X40">
            <v>56592</v>
          </cell>
          <cell r="Y40">
            <v>56592</v>
          </cell>
          <cell r="Z40">
            <v>56592</v>
          </cell>
          <cell r="AA40">
            <v>56592</v>
          </cell>
          <cell r="AB40">
            <v>56592</v>
          </cell>
          <cell r="AC40">
            <v>56592</v>
          </cell>
          <cell r="AD40">
            <v>56592</v>
          </cell>
          <cell r="AE40">
            <v>56592</v>
          </cell>
          <cell r="AF40">
            <v>56592</v>
          </cell>
        </row>
        <row r="41">
          <cell r="A41" t="str">
            <v>0574</v>
          </cell>
          <cell r="B41" t="str">
            <v>GRADE VI</v>
          </cell>
          <cell r="C41">
            <v>46308</v>
          </cell>
          <cell r="D41">
            <v>47423</v>
          </cell>
          <cell r="E41">
            <v>48774</v>
          </cell>
          <cell r="F41">
            <v>51303</v>
          </cell>
          <cell r="G41">
            <v>52818</v>
          </cell>
          <cell r="H41">
            <v>52818</v>
          </cell>
          <cell r="I41">
            <v>52818</v>
          </cell>
          <cell r="J41">
            <v>54699</v>
          </cell>
          <cell r="K41">
            <v>54699</v>
          </cell>
          <cell r="L41">
            <v>54699</v>
          </cell>
          <cell r="M41">
            <v>56592</v>
          </cell>
          <cell r="N41">
            <v>56592</v>
          </cell>
          <cell r="O41">
            <v>56592</v>
          </cell>
          <cell r="P41">
            <v>56592</v>
          </cell>
          <cell r="Q41">
            <v>56592</v>
          </cell>
          <cell r="R41">
            <v>56592</v>
          </cell>
          <cell r="S41">
            <v>56592</v>
          </cell>
          <cell r="T41">
            <v>56592</v>
          </cell>
          <cell r="U41">
            <v>56592</v>
          </cell>
          <cell r="V41">
            <v>56592</v>
          </cell>
          <cell r="W41">
            <v>56592</v>
          </cell>
          <cell r="X41">
            <v>56592</v>
          </cell>
          <cell r="Y41">
            <v>56592</v>
          </cell>
          <cell r="Z41">
            <v>56592</v>
          </cell>
          <cell r="AA41">
            <v>56592</v>
          </cell>
          <cell r="AB41">
            <v>56592</v>
          </cell>
          <cell r="AC41">
            <v>56592</v>
          </cell>
          <cell r="AD41">
            <v>56592</v>
          </cell>
          <cell r="AE41">
            <v>56592</v>
          </cell>
          <cell r="AF41">
            <v>56592</v>
          </cell>
        </row>
        <row r="42">
          <cell r="A42" t="str">
            <v>0582</v>
          </cell>
          <cell r="B42" t="str">
            <v>GRADE VII</v>
          </cell>
          <cell r="C42">
            <v>48495</v>
          </cell>
          <cell r="D42">
            <v>49678</v>
          </cell>
          <cell r="E42">
            <v>51064</v>
          </cell>
          <cell r="F42">
            <v>52452</v>
          </cell>
          <cell r="G42">
            <v>53847</v>
          </cell>
          <cell r="H42">
            <v>55091</v>
          </cell>
          <cell r="I42">
            <v>56359</v>
          </cell>
          <cell r="J42">
            <v>57592</v>
          </cell>
          <cell r="K42">
            <v>58816</v>
          </cell>
          <cell r="L42">
            <v>58816</v>
          </cell>
          <cell r="M42">
            <v>58816</v>
          </cell>
          <cell r="N42">
            <v>60926</v>
          </cell>
          <cell r="O42">
            <v>60926</v>
          </cell>
          <cell r="P42">
            <v>60926</v>
          </cell>
          <cell r="Q42">
            <v>63041</v>
          </cell>
          <cell r="R42">
            <v>63041</v>
          </cell>
          <cell r="S42">
            <v>63041</v>
          </cell>
          <cell r="T42">
            <v>63041</v>
          </cell>
          <cell r="U42">
            <v>63041</v>
          </cell>
          <cell r="V42">
            <v>63041</v>
          </cell>
          <cell r="W42">
            <v>63041</v>
          </cell>
          <cell r="X42">
            <v>63041</v>
          </cell>
          <cell r="Y42">
            <v>63041</v>
          </cell>
          <cell r="Z42">
            <v>63041</v>
          </cell>
          <cell r="AA42">
            <v>63041</v>
          </cell>
          <cell r="AB42">
            <v>63041</v>
          </cell>
          <cell r="AC42">
            <v>63041</v>
          </cell>
          <cell r="AD42">
            <v>63041</v>
          </cell>
          <cell r="AE42">
            <v>63041</v>
          </cell>
          <cell r="AF42">
            <v>63041</v>
          </cell>
        </row>
        <row r="43">
          <cell r="A43" t="str">
            <v>0602</v>
          </cell>
          <cell r="B43" t="str">
            <v>WOMEN'S HLTH DEV</v>
          </cell>
          <cell r="C43">
            <v>43554</v>
          </cell>
          <cell r="D43">
            <v>44657</v>
          </cell>
          <cell r="E43">
            <v>45949</v>
          </cell>
          <cell r="F43">
            <v>47243</v>
          </cell>
          <cell r="G43">
            <v>48543</v>
          </cell>
          <cell r="H43">
            <v>49702</v>
          </cell>
          <cell r="I43">
            <v>50884</v>
          </cell>
          <cell r="J43">
            <v>52034</v>
          </cell>
          <cell r="K43">
            <v>53175</v>
          </cell>
          <cell r="L43">
            <v>53175</v>
          </cell>
          <cell r="M43">
            <v>53175</v>
          </cell>
          <cell r="N43">
            <v>55141</v>
          </cell>
          <cell r="O43">
            <v>55141</v>
          </cell>
          <cell r="P43">
            <v>55141</v>
          </cell>
          <cell r="Q43">
            <v>57113</v>
          </cell>
          <cell r="R43">
            <v>57113</v>
          </cell>
          <cell r="S43">
            <v>57113</v>
          </cell>
          <cell r="T43">
            <v>57113</v>
          </cell>
          <cell r="U43">
            <v>57113</v>
          </cell>
          <cell r="V43">
            <v>57113</v>
          </cell>
          <cell r="W43">
            <v>57113</v>
          </cell>
          <cell r="X43">
            <v>57113</v>
          </cell>
          <cell r="Y43">
            <v>57113</v>
          </cell>
          <cell r="Z43">
            <v>57113</v>
          </cell>
          <cell r="AA43">
            <v>57113</v>
          </cell>
          <cell r="AB43">
            <v>57113</v>
          </cell>
          <cell r="AC43">
            <v>57113</v>
          </cell>
          <cell r="AD43">
            <v>57113</v>
          </cell>
          <cell r="AE43">
            <v>57113</v>
          </cell>
          <cell r="AF43">
            <v>57113</v>
          </cell>
        </row>
        <row r="44">
          <cell r="A44" t="str">
            <v>0663</v>
          </cell>
          <cell r="B44" t="str">
            <v>HEALTH EDUC OFF</v>
          </cell>
          <cell r="C44">
            <v>23151</v>
          </cell>
          <cell r="D44">
            <v>23972</v>
          </cell>
          <cell r="E44">
            <v>24795</v>
          </cell>
          <cell r="F44">
            <v>25615</v>
          </cell>
          <cell r="G44">
            <v>26892</v>
          </cell>
          <cell r="H44">
            <v>27720</v>
          </cell>
          <cell r="I44">
            <v>28548</v>
          </cell>
          <cell r="J44">
            <v>30628</v>
          </cell>
          <cell r="K44">
            <v>31667</v>
          </cell>
          <cell r="L44">
            <v>32910</v>
          </cell>
          <cell r="M44">
            <v>34147</v>
          </cell>
          <cell r="N44">
            <v>35392</v>
          </cell>
          <cell r="O44">
            <v>36431</v>
          </cell>
          <cell r="P44">
            <v>37811</v>
          </cell>
          <cell r="Q44">
            <v>37811</v>
          </cell>
          <cell r="R44">
            <v>37811</v>
          </cell>
          <cell r="S44">
            <v>39709</v>
          </cell>
          <cell r="T44">
            <v>39709</v>
          </cell>
          <cell r="U44">
            <v>39709</v>
          </cell>
          <cell r="V44">
            <v>39709</v>
          </cell>
          <cell r="W44">
            <v>42222</v>
          </cell>
          <cell r="X44">
            <v>42222</v>
          </cell>
          <cell r="Y44">
            <v>42222</v>
          </cell>
          <cell r="Z44">
            <v>42222</v>
          </cell>
          <cell r="AA44">
            <v>45001</v>
          </cell>
          <cell r="AB44">
            <v>45001</v>
          </cell>
          <cell r="AC44">
            <v>45001</v>
          </cell>
          <cell r="AD44">
            <v>45001</v>
          </cell>
          <cell r="AE44">
            <v>45001</v>
          </cell>
          <cell r="AF44">
            <v>45001</v>
          </cell>
        </row>
        <row r="45">
          <cell r="A45" t="str">
            <v>0685</v>
          </cell>
          <cell r="B45" t="str">
            <v>LHO MGR (PCCC)</v>
          </cell>
          <cell r="C45">
            <v>89200</v>
          </cell>
          <cell r="D45">
            <v>93052</v>
          </cell>
          <cell r="E45">
            <v>96904</v>
          </cell>
          <cell r="F45">
            <v>100755</v>
          </cell>
          <cell r="G45">
            <v>104609</v>
          </cell>
          <cell r="H45">
            <v>108461</v>
          </cell>
          <cell r="I45">
            <v>108461</v>
          </cell>
          <cell r="J45">
            <v>108461</v>
          </cell>
          <cell r="K45">
            <v>108461</v>
          </cell>
          <cell r="L45">
            <v>108461</v>
          </cell>
          <cell r="M45">
            <v>108461</v>
          </cell>
          <cell r="N45">
            <v>108461</v>
          </cell>
          <cell r="O45">
            <v>108461</v>
          </cell>
          <cell r="P45">
            <v>108461</v>
          </cell>
          <cell r="Q45">
            <v>108461</v>
          </cell>
          <cell r="R45">
            <v>108461</v>
          </cell>
          <cell r="S45">
            <v>108461</v>
          </cell>
          <cell r="T45">
            <v>108461</v>
          </cell>
          <cell r="U45">
            <v>108461</v>
          </cell>
          <cell r="V45">
            <v>108461</v>
          </cell>
          <cell r="W45">
            <v>108461</v>
          </cell>
          <cell r="X45">
            <v>108461</v>
          </cell>
          <cell r="Y45">
            <v>108461</v>
          </cell>
          <cell r="Z45">
            <v>108461</v>
          </cell>
          <cell r="AA45">
            <v>108461</v>
          </cell>
          <cell r="AB45">
            <v>108461</v>
          </cell>
          <cell r="AC45">
            <v>108461</v>
          </cell>
          <cell r="AD45">
            <v>108461</v>
          </cell>
          <cell r="AE45">
            <v>108461</v>
          </cell>
          <cell r="AF45">
            <v>108461</v>
          </cell>
        </row>
        <row r="46">
          <cell r="A46" t="str">
            <v>0693</v>
          </cell>
          <cell r="B46" t="str">
            <v>NETWK MGR - NHO</v>
          </cell>
          <cell r="C46">
            <v>97173</v>
          </cell>
          <cell r="D46">
            <v>101492</v>
          </cell>
          <cell r="E46">
            <v>105811</v>
          </cell>
          <cell r="F46">
            <v>110128</v>
          </cell>
          <cell r="G46">
            <v>114448</v>
          </cell>
          <cell r="H46">
            <v>114491</v>
          </cell>
          <cell r="I46">
            <v>114491</v>
          </cell>
          <cell r="J46">
            <v>114491</v>
          </cell>
          <cell r="K46">
            <v>114491</v>
          </cell>
          <cell r="L46">
            <v>114491</v>
          </cell>
          <cell r="M46">
            <v>114491</v>
          </cell>
          <cell r="N46">
            <v>114491</v>
          </cell>
          <cell r="O46">
            <v>114491</v>
          </cell>
          <cell r="P46">
            <v>114491</v>
          </cell>
          <cell r="Q46">
            <v>114491</v>
          </cell>
          <cell r="R46">
            <v>114491</v>
          </cell>
          <cell r="S46">
            <v>114491</v>
          </cell>
          <cell r="T46">
            <v>114491</v>
          </cell>
          <cell r="U46">
            <v>114491</v>
          </cell>
          <cell r="V46">
            <v>114491</v>
          </cell>
          <cell r="W46">
            <v>114491</v>
          </cell>
          <cell r="X46">
            <v>114491</v>
          </cell>
          <cell r="Y46">
            <v>114491</v>
          </cell>
          <cell r="Z46">
            <v>114491</v>
          </cell>
          <cell r="AA46">
            <v>114491</v>
          </cell>
          <cell r="AB46">
            <v>114491</v>
          </cell>
          <cell r="AC46">
            <v>114491</v>
          </cell>
          <cell r="AD46">
            <v>114491</v>
          </cell>
          <cell r="AE46">
            <v>114491</v>
          </cell>
          <cell r="AF46">
            <v>114491</v>
          </cell>
        </row>
        <row r="47">
          <cell r="A47" t="str">
            <v>071X</v>
          </cell>
          <cell r="B47" t="str">
            <v>TELEPHONIST</v>
          </cell>
          <cell r="C47">
            <v>474.4</v>
          </cell>
          <cell r="D47">
            <v>477.18</v>
          </cell>
          <cell r="E47">
            <v>479.86</v>
          </cell>
          <cell r="F47">
            <v>481.39</v>
          </cell>
          <cell r="G47">
            <v>482.96</v>
          </cell>
          <cell r="H47">
            <v>484.5</v>
          </cell>
          <cell r="I47">
            <v>485.99</v>
          </cell>
          <cell r="J47">
            <v>487.6</v>
          </cell>
          <cell r="K47">
            <v>489.19</v>
          </cell>
          <cell r="L47">
            <v>490.88</v>
          </cell>
          <cell r="M47">
            <v>492.51</v>
          </cell>
          <cell r="N47">
            <v>494.27</v>
          </cell>
          <cell r="O47">
            <v>495.9</v>
          </cell>
          <cell r="P47">
            <v>495.9</v>
          </cell>
          <cell r="Q47">
            <v>495.9</v>
          </cell>
          <cell r="R47">
            <v>495.9</v>
          </cell>
          <cell r="S47">
            <v>495.9</v>
          </cell>
          <cell r="T47">
            <v>495.9</v>
          </cell>
          <cell r="U47">
            <v>495.9</v>
          </cell>
          <cell r="V47">
            <v>495.9</v>
          </cell>
          <cell r="W47">
            <v>495.9</v>
          </cell>
          <cell r="X47">
            <v>495.9</v>
          </cell>
          <cell r="Y47">
            <v>495.9</v>
          </cell>
          <cell r="Z47">
            <v>495.9</v>
          </cell>
          <cell r="AA47">
            <v>495.9</v>
          </cell>
          <cell r="AB47">
            <v>495.9</v>
          </cell>
          <cell r="AC47">
            <v>495.9</v>
          </cell>
          <cell r="AD47">
            <v>495.9</v>
          </cell>
          <cell r="AE47">
            <v>495.9</v>
          </cell>
          <cell r="AF47">
            <v>495.9</v>
          </cell>
        </row>
        <row r="48">
          <cell r="A48" t="str">
            <v>0778</v>
          </cell>
          <cell r="B48" t="str">
            <v>GRADE VIII</v>
          </cell>
          <cell r="C48">
            <v>66471</v>
          </cell>
          <cell r="D48">
            <v>67067</v>
          </cell>
          <cell r="E48">
            <v>69593</v>
          </cell>
          <cell r="F48">
            <v>72127</v>
          </cell>
          <cell r="G48">
            <v>74642</v>
          </cell>
          <cell r="H48">
            <v>77168</v>
          </cell>
          <cell r="I48">
            <v>79678</v>
          </cell>
          <cell r="J48">
            <v>79678</v>
          </cell>
          <cell r="K48">
            <v>79678</v>
          </cell>
          <cell r="L48">
            <v>79678</v>
          </cell>
          <cell r="M48">
            <v>79678</v>
          </cell>
          <cell r="N48">
            <v>79678</v>
          </cell>
          <cell r="O48">
            <v>79678</v>
          </cell>
          <cell r="P48">
            <v>79678</v>
          </cell>
          <cell r="Q48">
            <v>79678</v>
          </cell>
          <cell r="R48">
            <v>79678</v>
          </cell>
          <cell r="S48">
            <v>79678</v>
          </cell>
          <cell r="T48">
            <v>79678</v>
          </cell>
          <cell r="U48">
            <v>79678</v>
          </cell>
          <cell r="V48">
            <v>79678</v>
          </cell>
          <cell r="W48">
            <v>79678</v>
          </cell>
          <cell r="X48">
            <v>79678</v>
          </cell>
          <cell r="Y48">
            <v>79678</v>
          </cell>
          <cell r="Z48">
            <v>79678</v>
          </cell>
          <cell r="AA48">
            <v>79678</v>
          </cell>
          <cell r="AB48">
            <v>79678</v>
          </cell>
          <cell r="AC48">
            <v>79678</v>
          </cell>
          <cell r="AD48">
            <v>79678</v>
          </cell>
          <cell r="AE48">
            <v>79678</v>
          </cell>
          <cell r="AF48">
            <v>79678</v>
          </cell>
        </row>
        <row r="49">
          <cell r="A49" t="str">
            <v>0779</v>
          </cell>
          <cell r="B49" t="str">
            <v>GENERAL MANAGER</v>
          </cell>
          <cell r="C49">
            <v>69873</v>
          </cell>
          <cell r="D49">
            <v>71575</v>
          </cell>
          <cell r="E49">
            <v>74269</v>
          </cell>
          <cell r="F49">
            <v>76983</v>
          </cell>
          <cell r="G49">
            <v>79675</v>
          </cell>
          <cell r="H49">
            <v>82374</v>
          </cell>
          <cell r="I49">
            <v>85061</v>
          </cell>
          <cell r="J49">
            <v>85061</v>
          </cell>
          <cell r="K49">
            <v>85061</v>
          </cell>
          <cell r="L49">
            <v>85061</v>
          </cell>
          <cell r="M49">
            <v>85061</v>
          </cell>
          <cell r="N49">
            <v>85061</v>
          </cell>
          <cell r="O49">
            <v>85061</v>
          </cell>
          <cell r="P49">
            <v>85061</v>
          </cell>
          <cell r="Q49">
            <v>85061</v>
          </cell>
          <cell r="R49">
            <v>85061</v>
          </cell>
          <cell r="S49">
            <v>85061</v>
          </cell>
          <cell r="T49">
            <v>85061</v>
          </cell>
          <cell r="U49">
            <v>85061</v>
          </cell>
          <cell r="V49">
            <v>85061</v>
          </cell>
          <cell r="W49">
            <v>85061</v>
          </cell>
          <cell r="X49">
            <v>85061</v>
          </cell>
          <cell r="Y49">
            <v>85061</v>
          </cell>
          <cell r="Z49">
            <v>85061</v>
          </cell>
          <cell r="AA49">
            <v>85061</v>
          </cell>
          <cell r="AB49">
            <v>85061</v>
          </cell>
          <cell r="AC49">
            <v>85061</v>
          </cell>
          <cell r="AD49">
            <v>85061</v>
          </cell>
          <cell r="AE49">
            <v>85061</v>
          </cell>
          <cell r="AF49">
            <v>85061</v>
          </cell>
        </row>
        <row r="50">
          <cell r="A50" t="str">
            <v>0884</v>
          </cell>
          <cell r="B50" t="str">
            <v>SUPPLIES OFF GR A</v>
          </cell>
          <cell r="C50">
            <v>46308</v>
          </cell>
          <cell r="D50">
            <v>47423</v>
          </cell>
          <cell r="E50">
            <v>48772</v>
          </cell>
          <cell r="F50">
            <v>51305</v>
          </cell>
          <cell r="G50">
            <v>52816</v>
          </cell>
          <cell r="H50">
            <v>52816</v>
          </cell>
          <cell r="I50">
            <v>52816</v>
          </cell>
          <cell r="J50">
            <v>54702</v>
          </cell>
          <cell r="K50">
            <v>54702</v>
          </cell>
          <cell r="L50">
            <v>54702</v>
          </cell>
          <cell r="M50">
            <v>56592</v>
          </cell>
          <cell r="N50">
            <v>56592</v>
          </cell>
          <cell r="O50">
            <v>56592</v>
          </cell>
          <cell r="P50">
            <v>56592</v>
          </cell>
          <cell r="Q50">
            <v>56592</v>
          </cell>
          <cell r="R50">
            <v>56592</v>
          </cell>
          <cell r="S50">
            <v>56592</v>
          </cell>
          <cell r="T50">
            <v>56592</v>
          </cell>
          <cell r="U50">
            <v>56592</v>
          </cell>
          <cell r="V50">
            <v>56592</v>
          </cell>
          <cell r="W50">
            <v>56592</v>
          </cell>
          <cell r="X50">
            <v>56592</v>
          </cell>
          <cell r="Y50">
            <v>56592</v>
          </cell>
          <cell r="Z50">
            <v>56592</v>
          </cell>
          <cell r="AA50">
            <v>56592</v>
          </cell>
          <cell r="AB50">
            <v>56592</v>
          </cell>
          <cell r="AC50">
            <v>56592</v>
          </cell>
          <cell r="AD50">
            <v>56592</v>
          </cell>
          <cell r="AE50">
            <v>56592</v>
          </cell>
          <cell r="AF50">
            <v>56592</v>
          </cell>
        </row>
        <row r="51">
          <cell r="A51" t="str">
            <v>0892</v>
          </cell>
          <cell r="B51" t="str">
            <v>SUPPLIES OFF GR B</v>
          </cell>
          <cell r="C51">
            <v>41621</v>
          </cell>
          <cell r="D51">
            <v>42948</v>
          </cell>
          <cell r="E51">
            <v>44271</v>
          </cell>
          <cell r="F51">
            <v>45599</v>
          </cell>
          <cell r="G51">
            <v>46924</v>
          </cell>
          <cell r="H51">
            <v>46924</v>
          </cell>
          <cell r="I51">
            <v>46924</v>
          </cell>
          <cell r="J51">
            <v>48459</v>
          </cell>
          <cell r="K51">
            <v>48459</v>
          </cell>
          <cell r="L51">
            <v>48459</v>
          </cell>
          <cell r="M51">
            <v>49992</v>
          </cell>
          <cell r="N51">
            <v>49992</v>
          </cell>
          <cell r="O51">
            <v>49992</v>
          </cell>
          <cell r="P51">
            <v>49992</v>
          </cell>
          <cell r="Q51">
            <v>49992</v>
          </cell>
          <cell r="R51">
            <v>49992</v>
          </cell>
          <cell r="S51">
            <v>49992</v>
          </cell>
          <cell r="T51">
            <v>49992</v>
          </cell>
          <cell r="U51">
            <v>49992</v>
          </cell>
          <cell r="V51">
            <v>49992</v>
          </cell>
          <cell r="W51">
            <v>49992</v>
          </cell>
          <cell r="X51">
            <v>49992</v>
          </cell>
          <cell r="Y51">
            <v>49992</v>
          </cell>
          <cell r="Z51">
            <v>49992</v>
          </cell>
          <cell r="AA51">
            <v>49992</v>
          </cell>
          <cell r="AB51">
            <v>49992</v>
          </cell>
          <cell r="AC51">
            <v>49992</v>
          </cell>
          <cell r="AD51">
            <v>49992</v>
          </cell>
          <cell r="AE51">
            <v>49992</v>
          </cell>
          <cell r="AF51">
            <v>49992</v>
          </cell>
        </row>
        <row r="52">
          <cell r="A52" t="str">
            <v>0906</v>
          </cell>
          <cell r="B52" t="str">
            <v>SUPPLIES OFF GR C</v>
          </cell>
          <cell r="C52">
            <v>33711</v>
          </cell>
          <cell r="D52">
            <v>35240</v>
          </cell>
          <cell r="E52">
            <v>36718</v>
          </cell>
          <cell r="F52">
            <v>38712</v>
          </cell>
          <cell r="G52">
            <v>40162</v>
          </cell>
          <cell r="H52">
            <v>41621</v>
          </cell>
          <cell r="I52">
            <v>41621</v>
          </cell>
          <cell r="J52">
            <v>41621</v>
          </cell>
          <cell r="K52">
            <v>42972</v>
          </cell>
          <cell r="L52">
            <v>42972</v>
          </cell>
          <cell r="M52">
            <v>42972</v>
          </cell>
          <cell r="N52">
            <v>44330</v>
          </cell>
          <cell r="O52">
            <v>44330</v>
          </cell>
          <cell r="P52">
            <v>44330</v>
          </cell>
          <cell r="Q52">
            <v>44330</v>
          </cell>
          <cell r="R52">
            <v>44330</v>
          </cell>
          <cell r="S52">
            <v>44330</v>
          </cell>
          <cell r="T52">
            <v>44330</v>
          </cell>
          <cell r="U52">
            <v>44330</v>
          </cell>
          <cell r="V52">
            <v>44330</v>
          </cell>
          <cell r="W52">
            <v>44330</v>
          </cell>
          <cell r="X52">
            <v>44330</v>
          </cell>
          <cell r="Y52">
            <v>44330</v>
          </cell>
          <cell r="Z52">
            <v>44330</v>
          </cell>
          <cell r="AA52">
            <v>44330</v>
          </cell>
          <cell r="AB52">
            <v>44330</v>
          </cell>
          <cell r="AC52">
            <v>44330</v>
          </cell>
          <cell r="AD52">
            <v>44330</v>
          </cell>
          <cell r="AE52">
            <v>44330</v>
          </cell>
          <cell r="AF52">
            <v>44330</v>
          </cell>
        </row>
        <row r="53">
          <cell r="A53" t="str">
            <v>0914</v>
          </cell>
          <cell r="B53" t="str">
            <v>SUPPLIES OFF G D</v>
          </cell>
          <cell r="C53">
            <v>27175</v>
          </cell>
          <cell r="D53">
            <v>28876</v>
          </cell>
          <cell r="E53">
            <v>30082</v>
          </cell>
          <cell r="F53">
            <v>31028</v>
          </cell>
          <cell r="G53">
            <v>31972</v>
          </cell>
          <cell r="H53">
            <v>32603</v>
          </cell>
          <cell r="I53">
            <v>33539</v>
          </cell>
          <cell r="J53">
            <v>34476</v>
          </cell>
          <cell r="K53">
            <v>35417</v>
          </cell>
          <cell r="L53">
            <v>36353</v>
          </cell>
          <cell r="M53">
            <v>37288</v>
          </cell>
          <cell r="N53">
            <v>37288</v>
          </cell>
          <cell r="O53">
            <v>37288</v>
          </cell>
          <cell r="P53">
            <v>38724</v>
          </cell>
          <cell r="Q53">
            <v>38724</v>
          </cell>
          <cell r="R53">
            <v>38724</v>
          </cell>
          <cell r="S53">
            <v>38724</v>
          </cell>
          <cell r="T53">
            <v>38724</v>
          </cell>
          <cell r="U53">
            <v>38724</v>
          </cell>
          <cell r="V53">
            <v>38724</v>
          </cell>
          <cell r="W53">
            <v>38724</v>
          </cell>
          <cell r="X53">
            <v>38724</v>
          </cell>
          <cell r="Y53">
            <v>38724</v>
          </cell>
          <cell r="Z53">
            <v>38724</v>
          </cell>
          <cell r="AA53">
            <v>38724</v>
          </cell>
          <cell r="AB53">
            <v>38724</v>
          </cell>
          <cell r="AC53">
            <v>38724</v>
          </cell>
          <cell r="AD53">
            <v>38724</v>
          </cell>
          <cell r="AE53">
            <v>38724</v>
          </cell>
          <cell r="AF53">
            <v>38724</v>
          </cell>
        </row>
        <row r="54">
          <cell r="A54" t="str">
            <v>0914NE</v>
          </cell>
          <cell r="B54" t="str">
            <v>SUPPLIES OFF G D NE</v>
          </cell>
          <cell r="C54">
            <v>25649</v>
          </cell>
          <cell r="D54">
            <v>26484</v>
          </cell>
          <cell r="E54">
            <v>27316</v>
          </cell>
          <cell r="F54">
            <v>28152</v>
          </cell>
          <cell r="G54">
            <v>28986</v>
          </cell>
          <cell r="H54">
            <v>29821</v>
          </cell>
          <cell r="I54">
            <v>30660</v>
          </cell>
          <cell r="J54">
            <v>31494</v>
          </cell>
          <cell r="K54">
            <v>32327</v>
          </cell>
          <cell r="L54">
            <v>32327</v>
          </cell>
          <cell r="M54">
            <v>32327</v>
          </cell>
          <cell r="N54">
            <v>33606</v>
          </cell>
          <cell r="O54">
            <v>33606</v>
          </cell>
          <cell r="P54">
            <v>33606</v>
          </cell>
          <cell r="Q54">
            <v>33606</v>
          </cell>
          <cell r="R54">
            <v>33606</v>
          </cell>
          <cell r="S54">
            <v>33606</v>
          </cell>
          <cell r="T54">
            <v>33606</v>
          </cell>
          <cell r="U54">
            <v>33606</v>
          </cell>
          <cell r="V54">
            <v>33606</v>
          </cell>
          <cell r="W54">
            <v>33606</v>
          </cell>
          <cell r="X54">
            <v>33606</v>
          </cell>
          <cell r="Y54">
            <v>33606</v>
          </cell>
          <cell r="Z54">
            <v>33606</v>
          </cell>
          <cell r="AA54">
            <v>33606</v>
          </cell>
          <cell r="AB54">
            <v>33606</v>
          </cell>
          <cell r="AC54">
            <v>33606</v>
          </cell>
          <cell r="AD54">
            <v>33606</v>
          </cell>
          <cell r="AE54">
            <v>33606</v>
          </cell>
          <cell r="AF54">
            <v>33606</v>
          </cell>
        </row>
        <row r="55">
          <cell r="A55" t="str">
            <v>0920</v>
          </cell>
          <cell r="B55" t="str">
            <v>SOCIAL CARE MGR III</v>
          </cell>
          <cell r="C55">
            <v>55008</v>
          </cell>
          <cell r="D55">
            <v>56190</v>
          </cell>
          <cell r="E55">
            <v>59315</v>
          </cell>
          <cell r="F55">
            <v>60523</v>
          </cell>
          <cell r="G55">
            <v>61727</v>
          </cell>
          <cell r="H55">
            <v>62944</v>
          </cell>
          <cell r="I55">
            <v>62944</v>
          </cell>
          <cell r="J55">
            <v>62944</v>
          </cell>
          <cell r="K55">
            <v>62944</v>
          </cell>
          <cell r="L55">
            <v>62944</v>
          </cell>
          <cell r="M55">
            <v>62944</v>
          </cell>
          <cell r="N55">
            <v>62944</v>
          </cell>
          <cell r="O55">
            <v>62944</v>
          </cell>
          <cell r="P55">
            <v>62944</v>
          </cell>
          <cell r="Q55">
            <v>62944</v>
          </cell>
          <cell r="R55">
            <v>62944</v>
          </cell>
          <cell r="S55">
            <v>62944</v>
          </cell>
          <cell r="T55">
            <v>62944</v>
          </cell>
          <cell r="U55">
            <v>62944</v>
          </cell>
          <cell r="V55">
            <v>62944</v>
          </cell>
          <cell r="W55">
            <v>62944</v>
          </cell>
          <cell r="X55">
            <v>62944</v>
          </cell>
          <cell r="Y55">
            <v>62944</v>
          </cell>
          <cell r="Z55">
            <v>62944</v>
          </cell>
          <cell r="AA55">
            <v>62944</v>
          </cell>
          <cell r="AB55">
            <v>62944</v>
          </cell>
          <cell r="AC55">
            <v>62944</v>
          </cell>
          <cell r="AD55">
            <v>62944</v>
          </cell>
          <cell r="AE55">
            <v>62944</v>
          </cell>
          <cell r="AF55">
            <v>62944</v>
          </cell>
        </row>
        <row r="56">
          <cell r="A56" t="str">
            <v>0922</v>
          </cell>
          <cell r="B56" t="str">
            <v>CHILD CARE MGR</v>
          </cell>
          <cell r="C56">
            <v>69873</v>
          </cell>
          <cell r="D56">
            <v>71575</v>
          </cell>
          <cell r="E56">
            <v>74269</v>
          </cell>
          <cell r="F56">
            <v>76983</v>
          </cell>
          <cell r="G56">
            <v>79675</v>
          </cell>
          <cell r="H56">
            <v>82374</v>
          </cell>
          <cell r="I56">
            <v>85061</v>
          </cell>
          <cell r="J56">
            <v>85061</v>
          </cell>
          <cell r="K56">
            <v>85061</v>
          </cell>
          <cell r="L56">
            <v>85061</v>
          </cell>
          <cell r="M56">
            <v>85061</v>
          </cell>
          <cell r="N56">
            <v>85061</v>
          </cell>
          <cell r="O56">
            <v>85061</v>
          </cell>
          <cell r="P56">
            <v>85061</v>
          </cell>
          <cell r="Q56">
            <v>85061</v>
          </cell>
          <cell r="R56">
            <v>85061</v>
          </cell>
          <cell r="S56">
            <v>85061</v>
          </cell>
          <cell r="T56">
            <v>85061</v>
          </cell>
          <cell r="U56">
            <v>85061</v>
          </cell>
          <cell r="V56">
            <v>85061</v>
          </cell>
          <cell r="W56">
            <v>85061</v>
          </cell>
          <cell r="X56">
            <v>85061</v>
          </cell>
          <cell r="Y56">
            <v>85061</v>
          </cell>
          <cell r="Z56">
            <v>85061</v>
          </cell>
          <cell r="AA56">
            <v>85061</v>
          </cell>
          <cell r="AB56">
            <v>85061</v>
          </cell>
          <cell r="AC56">
            <v>85061</v>
          </cell>
          <cell r="AD56">
            <v>85061</v>
          </cell>
          <cell r="AE56">
            <v>85061</v>
          </cell>
          <cell r="AF56">
            <v>85061</v>
          </cell>
        </row>
        <row r="57">
          <cell r="A57" t="str">
            <v>0930</v>
          </cell>
          <cell r="B57" t="str">
            <v>SOCIAL CARE MGR</v>
          </cell>
          <cell r="C57">
            <v>55008</v>
          </cell>
          <cell r="D57">
            <v>56190</v>
          </cell>
          <cell r="E57">
            <v>59315</v>
          </cell>
          <cell r="F57">
            <v>60523</v>
          </cell>
          <cell r="G57">
            <v>61727</v>
          </cell>
          <cell r="H57">
            <v>62944</v>
          </cell>
          <cell r="I57">
            <v>62944</v>
          </cell>
          <cell r="J57">
            <v>62944</v>
          </cell>
          <cell r="K57">
            <v>62944</v>
          </cell>
          <cell r="L57">
            <v>62944</v>
          </cell>
          <cell r="M57">
            <v>62944</v>
          </cell>
          <cell r="N57">
            <v>62944</v>
          </cell>
          <cell r="O57">
            <v>62944</v>
          </cell>
          <cell r="P57">
            <v>62944</v>
          </cell>
          <cell r="Q57">
            <v>62944</v>
          </cell>
          <cell r="R57">
            <v>62944</v>
          </cell>
          <cell r="S57">
            <v>62944</v>
          </cell>
          <cell r="T57">
            <v>62944</v>
          </cell>
          <cell r="U57">
            <v>62944</v>
          </cell>
          <cell r="V57">
            <v>62944</v>
          </cell>
          <cell r="W57">
            <v>62944</v>
          </cell>
          <cell r="X57">
            <v>62944</v>
          </cell>
          <cell r="Y57">
            <v>62944</v>
          </cell>
          <cell r="Z57">
            <v>62944</v>
          </cell>
          <cell r="AA57">
            <v>62944</v>
          </cell>
          <cell r="AB57">
            <v>62944</v>
          </cell>
          <cell r="AC57">
            <v>62944</v>
          </cell>
          <cell r="AD57">
            <v>62944</v>
          </cell>
          <cell r="AE57">
            <v>62944</v>
          </cell>
          <cell r="AF57">
            <v>62944</v>
          </cell>
        </row>
        <row r="58">
          <cell r="A58" t="str">
            <v>0940</v>
          </cell>
          <cell r="B58" t="str">
            <v>SOCIAL CARE MGR</v>
          </cell>
          <cell r="C58">
            <v>55008</v>
          </cell>
          <cell r="D58">
            <v>56190</v>
          </cell>
          <cell r="E58">
            <v>59315</v>
          </cell>
          <cell r="F58">
            <v>60523</v>
          </cell>
          <cell r="G58">
            <v>61727</v>
          </cell>
          <cell r="H58">
            <v>62944</v>
          </cell>
          <cell r="I58">
            <v>62944</v>
          </cell>
          <cell r="J58">
            <v>62944</v>
          </cell>
          <cell r="K58">
            <v>62944</v>
          </cell>
          <cell r="L58">
            <v>62944</v>
          </cell>
          <cell r="M58">
            <v>62944</v>
          </cell>
          <cell r="N58">
            <v>62944</v>
          </cell>
          <cell r="O58">
            <v>62944</v>
          </cell>
          <cell r="P58">
            <v>62944</v>
          </cell>
          <cell r="Q58">
            <v>62944</v>
          </cell>
          <cell r="R58">
            <v>62944</v>
          </cell>
          <cell r="S58">
            <v>62944</v>
          </cell>
          <cell r="T58">
            <v>62944</v>
          </cell>
          <cell r="U58">
            <v>62944</v>
          </cell>
          <cell r="V58">
            <v>62944</v>
          </cell>
          <cell r="W58">
            <v>62944</v>
          </cell>
          <cell r="X58">
            <v>62944</v>
          </cell>
          <cell r="Y58">
            <v>62944</v>
          </cell>
          <cell r="Z58">
            <v>62944</v>
          </cell>
          <cell r="AA58">
            <v>62944</v>
          </cell>
          <cell r="AB58">
            <v>62944</v>
          </cell>
          <cell r="AC58">
            <v>62944</v>
          </cell>
          <cell r="AD58">
            <v>62944</v>
          </cell>
          <cell r="AE58">
            <v>62944</v>
          </cell>
          <cell r="AF58">
            <v>62944</v>
          </cell>
        </row>
        <row r="59">
          <cell r="A59" t="str">
            <v>099X</v>
          </cell>
          <cell r="B59" t="str">
            <v>ADMIN. UNCLASSIFIED</v>
          </cell>
          <cell r="C59">
            <v>0.01</v>
          </cell>
          <cell r="D59">
            <v>0.01</v>
          </cell>
          <cell r="E59">
            <v>0.01</v>
          </cell>
          <cell r="F59">
            <v>0.01</v>
          </cell>
          <cell r="G59">
            <v>0.01</v>
          </cell>
          <cell r="H59">
            <v>0.01</v>
          </cell>
          <cell r="I59">
            <v>0.01</v>
          </cell>
          <cell r="J59">
            <v>0.01</v>
          </cell>
          <cell r="K59">
            <v>0.01</v>
          </cell>
          <cell r="L59">
            <v>0.01</v>
          </cell>
          <cell r="M59">
            <v>0.01</v>
          </cell>
          <cell r="N59">
            <v>0.01</v>
          </cell>
          <cell r="O59">
            <v>0.01</v>
          </cell>
          <cell r="P59">
            <v>0.01</v>
          </cell>
          <cell r="Q59">
            <v>0.01</v>
          </cell>
          <cell r="R59">
            <v>0.01</v>
          </cell>
          <cell r="S59">
            <v>0.01</v>
          </cell>
          <cell r="T59">
            <v>0.01</v>
          </cell>
          <cell r="U59">
            <v>0.01</v>
          </cell>
          <cell r="V59">
            <v>0.01</v>
          </cell>
          <cell r="W59">
            <v>0.01</v>
          </cell>
          <cell r="X59">
            <v>0.01</v>
          </cell>
          <cell r="Y59">
            <v>0.01</v>
          </cell>
          <cell r="Z59">
            <v>0.01</v>
          </cell>
          <cell r="AA59">
            <v>0.01</v>
          </cell>
          <cell r="AB59">
            <v>0.01</v>
          </cell>
          <cell r="AC59">
            <v>0.01</v>
          </cell>
          <cell r="AD59">
            <v>0.01</v>
          </cell>
          <cell r="AE59">
            <v>0.01</v>
          </cell>
          <cell r="AF59">
            <v>0.01</v>
          </cell>
        </row>
        <row r="60">
          <cell r="A60" t="str">
            <v>1013</v>
          </cell>
          <cell r="B60" t="str">
            <v>CONS/PALL MED</v>
          </cell>
          <cell r="C60">
            <v>169533</v>
          </cell>
          <cell r="D60">
            <v>152155</v>
          </cell>
          <cell r="E60">
            <v>172173</v>
          </cell>
          <cell r="F60">
            <v>160844</v>
          </cell>
          <cell r="G60">
            <v>160042</v>
          </cell>
          <cell r="H60">
            <v>164623</v>
          </cell>
          <cell r="I60">
            <v>177565</v>
          </cell>
          <cell r="J60">
            <v>180095</v>
          </cell>
          <cell r="K60">
            <v>182623</v>
          </cell>
          <cell r="L60">
            <v>185150</v>
          </cell>
          <cell r="M60">
            <v>150778</v>
          </cell>
          <cell r="N60">
            <v>152793</v>
          </cell>
          <cell r="O60">
            <v>167272</v>
          </cell>
          <cell r="P60">
            <v>169468</v>
          </cell>
          <cell r="Q60">
            <v>169533</v>
          </cell>
          <cell r="R60">
            <v>169533</v>
          </cell>
          <cell r="S60">
            <v>185150</v>
          </cell>
          <cell r="T60">
            <v>176496</v>
          </cell>
          <cell r="U60">
            <v>188981</v>
          </cell>
          <cell r="V60">
            <v>176717</v>
          </cell>
          <cell r="W60">
            <v>169533</v>
          </cell>
          <cell r="X60">
            <v>180557</v>
          </cell>
          <cell r="Y60">
            <v>162186</v>
          </cell>
          <cell r="Z60">
            <v>160685</v>
          </cell>
          <cell r="AA60">
            <v>132033</v>
          </cell>
          <cell r="AB60">
            <v>136659</v>
          </cell>
          <cell r="AC60">
            <v>146543</v>
          </cell>
          <cell r="AD60">
            <v>147256</v>
          </cell>
          <cell r="AE60">
            <v>151648</v>
          </cell>
          <cell r="AF60">
            <v>153380</v>
          </cell>
        </row>
        <row r="61">
          <cell r="A61" t="str">
            <v>1013NC</v>
          </cell>
          <cell r="B61" t="str">
            <v>CONS/PALL MED NC</v>
          </cell>
          <cell r="C61">
            <v>131315</v>
          </cell>
          <cell r="D61">
            <v>137138</v>
          </cell>
          <cell r="E61">
            <v>144833</v>
          </cell>
          <cell r="F61">
            <v>149009</v>
          </cell>
          <cell r="G61">
            <v>155273</v>
          </cell>
          <cell r="H61">
            <v>160492</v>
          </cell>
          <cell r="I61">
            <v>166756</v>
          </cell>
          <cell r="J61">
            <v>172498</v>
          </cell>
          <cell r="K61">
            <v>181385</v>
          </cell>
          <cell r="L61">
            <v>124036</v>
          </cell>
          <cell r="M61">
            <v>128403</v>
          </cell>
          <cell r="N61">
            <v>134434</v>
          </cell>
          <cell r="O61">
            <v>137554</v>
          </cell>
          <cell r="P61">
            <v>141713</v>
          </cell>
          <cell r="Q61">
            <v>145877</v>
          </cell>
          <cell r="R61">
            <v>150053</v>
          </cell>
          <cell r="S61">
            <v>156317</v>
          </cell>
          <cell r="T61">
            <v>162580</v>
          </cell>
          <cell r="U61">
            <v>113076</v>
          </cell>
          <cell r="V61">
            <v>116369</v>
          </cell>
          <cell r="W61">
            <v>116413</v>
          </cell>
          <cell r="X61">
            <v>118317</v>
          </cell>
          <cell r="Y61">
            <v>120916</v>
          </cell>
          <cell r="Z61">
            <v>124036</v>
          </cell>
          <cell r="AA61">
            <v>128195</v>
          </cell>
          <cell r="AB61">
            <v>132875</v>
          </cell>
          <cell r="AC61">
            <v>138594</v>
          </cell>
          <cell r="AD61">
            <v>138594</v>
          </cell>
          <cell r="AE61">
            <v>138594</v>
          </cell>
          <cell r="AF61">
            <v>138594</v>
          </cell>
        </row>
        <row r="62">
          <cell r="A62" t="str">
            <v>1013NE</v>
          </cell>
          <cell r="B62" t="str">
            <v>CONS/PALL MED NE</v>
          </cell>
          <cell r="C62">
            <v>154569</v>
          </cell>
          <cell r="D62">
            <v>156762</v>
          </cell>
          <cell r="E62">
            <v>158957</v>
          </cell>
          <cell r="F62">
            <v>161151</v>
          </cell>
          <cell r="G62">
            <v>145695</v>
          </cell>
          <cell r="H62">
            <v>147588</v>
          </cell>
          <cell r="I62">
            <v>147644</v>
          </cell>
          <cell r="J62">
            <v>147644</v>
          </cell>
          <cell r="K62">
            <v>147644</v>
          </cell>
          <cell r="L62">
            <v>147644</v>
          </cell>
          <cell r="M62">
            <v>147644</v>
          </cell>
          <cell r="N62">
            <v>147644</v>
          </cell>
          <cell r="O62">
            <v>147644</v>
          </cell>
          <cell r="P62">
            <v>147644</v>
          </cell>
          <cell r="Q62">
            <v>147644</v>
          </cell>
          <cell r="R62">
            <v>147644</v>
          </cell>
          <cell r="S62">
            <v>147644</v>
          </cell>
          <cell r="T62">
            <v>147644</v>
          </cell>
          <cell r="U62">
            <v>147644</v>
          </cell>
          <cell r="V62">
            <v>147644</v>
          </cell>
          <cell r="W62">
            <v>147644</v>
          </cell>
          <cell r="X62">
            <v>147644</v>
          </cell>
          <cell r="Y62">
            <v>147644</v>
          </cell>
          <cell r="Z62">
            <v>147644</v>
          </cell>
          <cell r="AA62">
            <v>147644</v>
          </cell>
          <cell r="AB62">
            <v>147644</v>
          </cell>
          <cell r="AC62">
            <v>147644</v>
          </cell>
          <cell r="AD62">
            <v>147644</v>
          </cell>
          <cell r="AE62">
            <v>147644</v>
          </cell>
          <cell r="AF62">
            <v>147644</v>
          </cell>
        </row>
        <row r="63">
          <cell r="A63" t="str">
            <v>1015</v>
          </cell>
          <cell r="B63" t="str">
            <v>CONS/ANAESTH</v>
          </cell>
          <cell r="C63">
            <v>161733</v>
          </cell>
          <cell r="D63">
            <v>146543</v>
          </cell>
          <cell r="E63">
            <v>172173</v>
          </cell>
          <cell r="F63">
            <v>154138</v>
          </cell>
          <cell r="G63">
            <v>160042</v>
          </cell>
          <cell r="H63">
            <v>164623</v>
          </cell>
          <cell r="I63">
            <v>177565</v>
          </cell>
          <cell r="J63">
            <v>180095</v>
          </cell>
          <cell r="K63">
            <v>182623</v>
          </cell>
          <cell r="L63">
            <v>185150</v>
          </cell>
          <cell r="M63">
            <v>150778</v>
          </cell>
          <cell r="N63">
            <v>152793</v>
          </cell>
          <cell r="O63">
            <v>167272</v>
          </cell>
          <cell r="P63">
            <v>169468</v>
          </cell>
          <cell r="Q63">
            <v>169533</v>
          </cell>
          <cell r="R63">
            <v>169533</v>
          </cell>
          <cell r="S63">
            <v>181100</v>
          </cell>
          <cell r="T63">
            <v>172853</v>
          </cell>
          <cell r="U63">
            <v>188981</v>
          </cell>
          <cell r="V63">
            <v>172638</v>
          </cell>
          <cell r="W63">
            <v>169533</v>
          </cell>
          <cell r="X63">
            <v>180557</v>
          </cell>
          <cell r="Y63">
            <v>156914</v>
          </cell>
          <cell r="Z63">
            <v>132033</v>
          </cell>
          <cell r="AA63">
            <v>136659</v>
          </cell>
          <cell r="AB63">
            <v>146543</v>
          </cell>
          <cell r="AC63">
            <v>147256</v>
          </cell>
          <cell r="AD63">
            <v>151648</v>
          </cell>
          <cell r="AE63">
            <v>153380</v>
          </cell>
          <cell r="AF63">
            <v>153380</v>
          </cell>
        </row>
        <row r="64">
          <cell r="A64" t="str">
            <v>1015NC</v>
          </cell>
          <cell r="B64" t="str">
            <v>CONS/ANAESTH NC</v>
          </cell>
          <cell r="C64">
            <v>131315</v>
          </cell>
          <cell r="D64">
            <v>137138</v>
          </cell>
          <cell r="E64">
            <v>144833</v>
          </cell>
          <cell r="F64">
            <v>149009</v>
          </cell>
          <cell r="G64">
            <v>155273</v>
          </cell>
          <cell r="H64">
            <v>160492</v>
          </cell>
          <cell r="I64">
            <v>166756</v>
          </cell>
          <cell r="J64">
            <v>172498</v>
          </cell>
          <cell r="K64">
            <v>181385</v>
          </cell>
          <cell r="L64">
            <v>124036</v>
          </cell>
          <cell r="M64">
            <v>128403</v>
          </cell>
          <cell r="N64">
            <v>134434</v>
          </cell>
          <cell r="O64">
            <v>137554</v>
          </cell>
          <cell r="P64">
            <v>141713</v>
          </cell>
          <cell r="Q64">
            <v>145877</v>
          </cell>
          <cell r="R64">
            <v>150053</v>
          </cell>
          <cell r="S64">
            <v>156317</v>
          </cell>
          <cell r="T64">
            <v>162580</v>
          </cell>
          <cell r="U64">
            <v>113076</v>
          </cell>
          <cell r="V64">
            <v>116369</v>
          </cell>
          <cell r="W64">
            <v>116413</v>
          </cell>
          <cell r="X64">
            <v>118317</v>
          </cell>
          <cell r="Y64">
            <v>120916</v>
          </cell>
          <cell r="Z64">
            <v>124036</v>
          </cell>
          <cell r="AA64">
            <v>128195</v>
          </cell>
          <cell r="AB64">
            <v>132875</v>
          </cell>
          <cell r="AC64">
            <v>138594</v>
          </cell>
          <cell r="AD64">
            <v>138594</v>
          </cell>
          <cell r="AE64">
            <v>138594</v>
          </cell>
          <cell r="AF64">
            <v>138594</v>
          </cell>
        </row>
        <row r="65">
          <cell r="A65" t="str">
            <v>1015NE</v>
          </cell>
          <cell r="B65" t="str">
            <v>CONS/ANAESTH NE</v>
          </cell>
          <cell r="C65">
            <v>154569</v>
          </cell>
          <cell r="D65">
            <v>156762</v>
          </cell>
          <cell r="E65">
            <v>158957</v>
          </cell>
          <cell r="F65">
            <v>161151</v>
          </cell>
          <cell r="G65">
            <v>145695</v>
          </cell>
          <cell r="H65">
            <v>147588</v>
          </cell>
          <cell r="I65">
            <v>147644</v>
          </cell>
          <cell r="J65">
            <v>147644</v>
          </cell>
          <cell r="K65">
            <v>147644</v>
          </cell>
          <cell r="L65">
            <v>147644</v>
          </cell>
          <cell r="M65">
            <v>147644</v>
          </cell>
          <cell r="N65">
            <v>147644</v>
          </cell>
          <cell r="O65">
            <v>147644</v>
          </cell>
          <cell r="P65">
            <v>147644</v>
          </cell>
          <cell r="Q65">
            <v>147644</v>
          </cell>
          <cell r="R65">
            <v>147644</v>
          </cell>
          <cell r="S65">
            <v>147644</v>
          </cell>
          <cell r="T65">
            <v>147644</v>
          </cell>
          <cell r="U65">
            <v>147644</v>
          </cell>
          <cell r="V65">
            <v>147644</v>
          </cell>
          <cell r="W65">
            <v>147644</v>
          </cell>
          <cell r="X65">
            <v>147644</v>
          </cell>
          <cell r="Y65">
            <v>147644</v>
          </cell>
          <cell r="Z65">
            <v>147644</v>
          </cell>
          <cell r="AA65">
            <v>147644</v>
          </cell>
          <cell r="AB65">
            <v>147644</v>
          </cell>
          <cell r="AC65">
            <v>147644</v>
          </cell>
          <cell r="AD65">
            <v>147644</v>
          </cell>
          <cell r="AE65">
            <v>147644</v>
          </cell>
          <cell r="AF65">
            <v>147644</v>
          </cell>
        </row>
        <row r="66">
          <cell r="A66" t="str">
            <v>1023</v>
          </cell>
          <cell r="B66" t="str">
            <v>CONS/PALL CARE</v>
          </cell>
          <cell r="C66">
            <v>169533</v>
          </cell>
          <cell r="D66">
            <v>152155</v>
          </cell>
          <cell r="E66">
            <v>172173</v>
          </cell>
          <cell r="F66">
            <v>160844</v>
          </cell>
          <cell r="G66">
            <v>160042</v>
          </cell>
          <cell r="H66">
            <v>164623</v>
          </cell>
          <cell r="I66">
            <v>177565</v>
          </cell>
          <cell r="J66">
            <v>180095</v>
          </cell>
          <cell r="K66">
            <v>182623</v>
          </cell>
          <cell r="L66">
            <v>185150</v>
          </cell>
          <cell r="M66">
            <v>150778</v>
          </cell>
          <cell r="N66">
            <v>152793</v>
          </cell>
          <cell r="O66">
            <v>167272</v>
          </cell>
          <cell r="P66">
            <v>169468</v>
          </cell>
          <cell r="Q66">
            <v>169533</v>
          </cell>
          <cell r="R66">
            <v>169533</v>
          </cell>
          <cell r="S66">
            <v>185150</v>
          </cell>
          <cell r="T66">
            <v>176496</v>
          </cell>
          <cell r="U66">
            <v>188981</v>
          </cell>
          <cell r="V66">
            <v>176717</v>
          </cell>
          <cell r="W66">
            <v>169533</v>
          </cell>
          <cell r="X66">
            <v>180557</v>
          </cell>
          <cell r="Y66">
            <v>162186</v>
          </cell>
          <cell r="Z66">
            <v>160685</v>
          </cell>
          <cell r="AA66">
            <v>132033</v>
          </cell>
          <cell r="AB66">
            <v>136659</v>
          </cell>
          <cell r="AC66">
            <v>146543</v>
          </cell>
          <cell r="AD66">
            <v>147256</v>
          </cell>
          <cell r="AE66">
            <v>151648</v>
          </cell>
          <cell r="AF66">
            <v>153380</v>
          </cell>
        </row>
        <row r="67">
          <cell r="A67" t="str">
            <v>1023NC</v>
          </cell>
          <cell r="B67" t="str">
            <v>CONS/PALL CARE NC</v>
          </cell>
          <cell r="C67">
            <v>131315</v>
          </cell>
          <cell r="D67">
            <v>137138</v>
          </cell>
          <cell r="E67">
            <v>144833</v>
          </cell>
          <cell r="F67">
            <v>149009</v>
          </cell>
          <cell r="G67">
            <v>155273</v>
          </cell>
          <cell r="H67">
            <v>160492</v>
          </cell>
          <cell r="I67">
            <v>166756</v>
          </cell>
          <cell r="J67">
            <v>172498</v>
          </cell>
          <cell r="K67">
            <v>181385</v>
          </cell>
          <cell r="L67">
            <v>124036</v>
          </cell>
          <cell r="M67">
            <v>128403</v>
          </cell>
          <cell r="N67">
            <v>134434</v>
          </cell>
          <cell r="O67">
            <v>137554</v>
          </cell>
          <cell r="P67">
            <v>141713</v>
          </cell>
          <cell r="Q67">
            <v>145877</v>
          </cell>
          <cell r="R67">
            <v>150053</v>
          </cell>
          <cell r="S67">
            <v>156317</v>
          </cell>
          <cell r="T67">
            <v>162580</v>
          </cell>
          <cell r="U67">
            <v>113076</v>
          </cell>
          <cell r="V67">
            <v>116369</v>
          </cell>
          <cell r="W67">
            <v>116413</v>
          </cell>
          <cell r="X67">
            <v>118317</v>
          </cell>
          <cell r="Y67">
            <v>120916</v>
          </cell>
          <cell r="Z67">
            <v>124036</v>
          </cell>
          <cell r="AA67">
            <v>128195</v>
          </cell>
          <cell r="AB67">
            <v>132875</v>
          </cell>
          <cell r="AC67">
            <v>138594</v>
          </cell>
          <cell r="AD67">
            <v>138594</v>
          </cell>
          <cell r="AE67">
            <v>138594</v>
          </cell>
          <cell r="AF67">
            <v>138594</v>
          </cell>
        </row>
        <row r="68">
          <cell r="A68" t="str">
            <v>1023NE</v>
          </cell>
          <cell r="B68" t="str">
            <v>CONS/PALL CARE NE</v>
          </cell>
          <cell r="C68">
            <v>154569</v>
          </cell>
          <cell r="D68">
            <v>156762</v>
          </cell>
          <cell r="E68">
            <v>158957</v>
          </cell>
          <cell r="F68">
            <v>161151</v>
          </cell>
          <cell r="G68">
            <v>145695</v>
          </cell>
          <cell r="H68">
            <v>147588</v>
          </cell>
          <cell r="I68">
            <v>147644</v>
          </cell>
          <cell r="J68">
            <v>147644</v>
          </cell>
          <cell r="K68">
            <v>147644</v>
          </cell>
          <cell r="L68">
            <v>147644</v>
          </cell>
          <cell r="M68">
            <v>147644</v>
          </cell>
          <cell r="N68">
            <v>147644</v>
          </cell>
          <cell r="O68">
            <v>147644</v>
          </cell>
          <cell r="P68">
            <v>147644</v>
          </cell>
          <cell r="Q68">
            <v>147644</v>
          </cell>
          <cell r="R68">
            <v>147644</v>
          </cell>
          <cell r="S68">
            <v>147644</v>
          </cell>
          <cell r="T68">
            <v>147644</v>
          </cell>
          <cell r="U68">
            <v>147644</v>
          </cell>
          <cell r="V68">
            <v>147644</v>
          </cell>
          <cell r="W68">
            <v>147644</v>
          </cell>
          <cell r="X68">
            <v>147644</v>
          </cell>
          <cell r="Y68">
            <v>147644</v>
          </cell>
          <cell r="Z68">
            <v>147644</v>
          </cell>
          <cell r="AA68">
            <v>147644</v>
          </cell>
          <cell r="AB68">
            <v>147644</v>
          </cell>
          <cell r="AC68">
            <v>147644</v>
          </cell>
          <cell r="AD68">
            <v>147644</v>
          </cell>
          <cell r="AE68">
            <v>147644</v>
          </cell>
          <cell r="AF68">
            <v>147644</v>
          </cell>
        </row>
        <row r="69">
          <cell r="A69" t="str">
            <v>1058</v>
          </cell>
          <cell r="B69" t="str">
            <v>CONS/ENT</v>
          </cell>
          <cell r="C69">
            <v>161733</v>
          </cell>
          <cell r="D69">
            <v>146543</v>
          </cell>
          <cell r="E69">
            <v>172173</v>
          </cell>
          <cell r="F69">
            <v>154138</v>
          </cell>
          <cell r="G69">
            <v>160042</v>
          </cell>
          <cell r="H69">
            <v>164623</v>
          </cell>
          <cell r="I69">
            <v>177565</v>
          </cell>
          <cell r="J69">
            <v>180095</v>
          </cell>
          <cell r="K69">
            <v>182623</v>
          </cell>
          <cell r="L69">
            <v>185150</v>
          </cell>
          <cell r="M69">
            <v>150778</v>
          </cell>
          <cell r="N69">
            <v>152793</v>
          </cell>
          <cell r="O69">
            <v>167272</v>
          </cell>
          <cell r="P69">
            <v>169468</v>
          </cell>
          <cell r="Q69">
            <v>169533</v>
          </cell>
          <cell r="R69">
            <v>169533</v>
          </cell>
          <cell r="S69">
            <v>181100</v>
          </cell>
          <cell r="T69">
            <v>172853</v>
          </cell>
          <cell r="U69">
            <v>188981</v>
          </cell>
          <cell r="V69">
            <v>172638</v>
          </cell>
          <cell r="W69">
            <v>169533</v>
          </cell>
          <cell r="X69">
            <v>180557</v>
          </cell>
          <cell r="Y69">
            <v>156914</v>
          </cell>
          <cell r="Z69">
            <v>132033</v>
          </cell>
          <cell r="AA69">
            <v>136659</v>
          </cell>
          <cell r="AB69">
            <v>146543</v>
          </cell>
          <cell r="AC69">
            <v>147256</v>
          </cell>
          <cell r="AD69">
            <v>151648</v>
          </cell>
          <cell r="AE69">
            <v>153380</v>
          </cell>
          <cell r="AF69">
            <v>153380</v>
          </cell>
        </row>
        <row r="70">
          <cell r="A70" t="str">
            <v>1058NC</v>
          </cell>
          <cell r="B70" t="str">
            <v>CONS/ENT NC</v>
          </cell>
          <cell r="C70">
            <v>131315</v>
          </cell>
          <cell r="D70">
            <v>137138</v>
          </cell>
          <cell r="E70">
            <v>144833</v>
          </cell>
          <cell r="F70">
            <v>149009</v>
          </cell>
          <cell r="G70">
            <v>155273</v>
          </cell>
          <cell r="H70">
            <v>160492</v>
          </cell>
          <cell r="I70">
            <v>166756</v>
          </cell>
          <cell r="J70">
            <v>172498</v>
          </cell>
          <cell r="K70">
            <v>181385</v>
          </cell>
          <cell r="L70">
            <v>124036</v>
          </cell>
          <cell r="M70">
            <v>128403</v>
          </cell>
          <cell r="N70">
            <v>134434</v>
          </cell>
          <cell r="O70">
            <v>137554</v>
          </cell>
          <cell r="P70">
            <v>141713</v>
          </cell>
          <cell r="Q70">
            <v>145877</v>
          </cell>
          <cell r="R70">
            <v>150053</v>
          </cell>
          <cell r="S70">
            <v>156317</v>
          </cell>
          <cell r="T70">
            <v>162580</v>
          </cell>
          <cell r="U70">
            <v>113076</v>
          </cell>
          <cell r="V70">
            <v>116369</v>
          </cell>
          <cell r="W70">
            <v>116413</v>
          </cell>
          <cell r="X70">
            <v>118317</v>
          </cell>
          <cell r="Y70">
            <v>120916</v>
          </cell>
          <cell r="Z70">
            <v>124036</v>
          </cell>
          <cell r="AA70">
            <v>128195</v>
          </cell>
          <cell r="AB70">
            <v>132875</v>
          </cell>
          <cell r="AC70">
            <v>138594</v>
          </cell>
          <cell r="AD70">
            <v>138594</v>
          </cell>
          <cell r="AE70">
            <v>138594</v>
          </cell>
          <cell r="AF70">
            <v>138594</v>
          </cell>
        </row>
        <row r="71">
          <cell r="A71" t="str">
            <v>1058NE</v>
          </cell>
          <cell r="B71" t="str">
            <v>CONS/ENT NE</v>
          </cell>
          <cell r="C71">
            <v>154569</v>
          </cell>
          <cell r="D71">
            <v>156762</v>
          </cell>
          <cell r="E71">
            <v>158957</v>
          </cell>
          <cell r="F71">
            <v>161151</v>
          </cell>
          <cell r="G71">
            <v>145695</v>
          </cell>
          <cell r="H71">
            <v>147588</v>
          </cell>
          <cell r="I71">
            <v>147644</v>
          </cell>
          <cell r="J71">
            <v>147644</v>
          </cell>
          <cell r="K71">
            <v>147644</v>
          </cell>
          <cell r="L71">
            <v>147644</v>
          </cell>
          <cell r="M71">
            <v>147644</v>
          </cell>
          <cell r="N71">
            <v>147644</v>
          </cell>
          <cell r="O71">
            <v>147644</v>
          </cell>
          <cell r="P71">
            <v>147644</v>
          </cell>
          <cell r="Q71">
            <v>147644</v>
          </cell>
          <cell r="R71">
            <v>147644</v>
          </cell>
          <cell r="S71">
            <v>147644</v>
          </cell>
          <cell r="T71">
            <v>147644</v>
          </cell>
          <cell r="U71">
            <v>147644</v>
          </cell>
          <cell r="V71">
            <v>147644</v>
          </cell>
          <cell r="W71">
            <v>147644</v>
          </cell>
          <cell r="X71">
            <v>147644</v>
          </cell>
          <cell r="Y71">
            <v>147644</v>
          </cell>
          <cell r="Z71">
            <v>147644</v>
          </cell>
          <cell r="AA71">
            <v>147644</v>
          </cell>
          <cell r="AB71">
            <v>147644</v>
          </cell>
          <cell r="AC71">
            <v>147644</v>
          </cell>
          <cell r="AD71">
            <v>147644</v>
          </cell>
          <cell r="AE71">
            <v>147644</v>
          </cell>
          <cell r="AF71">
            <v>147644</v>
          </cell>
        </row>
        <row r="72">
          <cell r="A72" t="str">
            <v>1066</v>
          </cell>
          <cell r="B72" t="str">
            <v>CONS/ENDOCRIN</v>
          </cell>
          <cell r="C72">
            <v>161733</v>
          </cell>
          <cell r="D72">
            <v>146543</v>
          </cell>
          <cell r="E72">
            <v>172173</v>
          </cell>
          <cell r="F72">
            <v>154138</v>
          </cell>
          <cell r="G72">
            <v>160042</v>
          </cell>
          <cell r="H72">
            <v>164623</v>
          </cell>
          <cell r="I72">
            <v>177565</v>
          </cell>
          <cell r="J72">
            <v>180095</v>
          </cell>
          <cell r="K72">
            <v>182623</v>
          </cell>
          <cell r="L72">
            <v>185150</v>
          </cell>
          <cell r="M72">
            <v>150778</v>
          </cell>
          <cell r="N72">
            <v>152793</v>
          </cell>
          <cell r="O72">
            <v>167272</v>
          </cell>
          <cell r="P72">
            <v>169468</v>
          </cell>
          <cell r="Q72">
            <v>169533</v>
          </cell>
          <cell r="R72">
            <v>169533</v>
          </cell>
          <cell r="S72">
            <v>181100</v>
          </cell>
          <cell r="T72">
            <v>172853</v>
          </cell>
          <cell r="U72">
            <v>188981</v>
          </cell>
          <cell r="V72">
            <v>172638</v>
          </cell>
          <cell r="W72">
            <v>169533</v>
          </cell>
          <cell r="X72">
            <v>180557</v>
          </cell>
          <cell r="Y72">
            <v>156914</v>
          </cell>
          <cell r="Z72">
            <v>132033</v>
          </cell>
          <cell r="AA72">
            <v>136659</v>
          </cell>
          <cell r="AB72">
            <v>146543</v>
          </cell>
          <cell r="AC72">
            <v>147256</v>
          </cell>
          <cell r="AD72">
            <v>151648</v>
          </cell>
          <cell r="AE72">
            <v>153380</v>
          </cell>
          <cell r="AF72">
            <v>153380</v>
          </cell>
        </row>
        <row r="73">
          <cell r="A73" t="str">
            <v>1066NC</v>
          </cell>
          <cell r="B73" t="str">
            <v>CONS/ENDOCRIN NC</v>
          </cell>
          <cell r="C73">
            <v>131315</v>
          </cell>
          <cell r="D73">
            <v>137138</v>
          </cell>
          <cell r="E73">
            <v>144833</v>
          </cell>
          <cell r="F73">
            <v>149009</v>
          </cell>
          <cell r="G73">
            <v>155273</v>
          </cell>
          <cell r="H73">
            <v>160492</v>
          </cell>
          <cell r="I73">
            <v>166756</v>
          </cell>
          <cell r="J73">
            <v>172498</v>
          </cell>
          <cell r="K73">
            <v>181385</v>
          </cell>
          <cell r="L73">
            <v>124036</v>
          </cell>
          <cell r="M73">
            <v>128403</v>
          </cell>
          <cell r="N73">
            <v>134434</v>
          </cell>
          <cell r="O73">
            <v>137554</v>
          </cell>
          <cell r="P73">
            <v>141713</v>
          </cell>
          <cell r="Q73">
            <v>145877</v>
          </cell>
          <cell r="R73">
            <v>150053</v>
          </cell>
          <cell r="S73">
            <v>156317</v>
          </cell>
          <cell r="T73">
            <v>162580</v>
          </cell>
          <cell r="U73">
            <v>113076</v>
          </cell>
          <cell r="V73">
            <v>116369</v>
          </cell>
          <cell r="W73">
            <v>116413</v>
          </cell>
          <cell r="X73">
            <v>118317</v>
          </cell>
          <cell r="Y73">
            <v>120916</v>
          </cell>
          <cell r="Z73">
            <v>124036</v>
          </cell>
          <cell r="AA73">
            <v>128195</v>
          </cell>
          <cell r="AB73">
            <v>132875</v>
          </cell>
          <cell r="AC73">
            <v>138594</v>
          </cell>
          <cell r="AD73">
            <v>138594</v>
          </cell>
          <cell r="AE73">
            <v>138594</v>
          </cell>
          <cell r="AF73">
            <v>138594</v>
          </cell>
        </row>
        <row r="74">
          <cell r="A74" t="str">
            <v>1066NE</v>
          </cell>
          <cell r="B74" t="str">
            <v>CONS/ENDOCRIN NE</v>
          </cell>
          <cell r="C74">
            <v>154569</v>
          </cell>
          <cell r="D74">
            <v>156762</v>
          </cell>
          <cell r="E74">
            <v>158957</v>
          </cell>
          <cell r="F74">
            <v>161151</v>
          </cell>
          <cell r="G74">
            <v>145695</v>
          </cell>
          <cell r="H74">
            <v>147588</v>
          </cell>
          <cell r="I74">
            <v>147644</v>
          </cell>
          <cell r="J74">
            <v>147644</v>
          </cell>
          <cell r="K74">
            <v>147644</v>
          </cell>
          <cell r="L74">
            <v>147644</v>
          </cell>
          <cell r="M74">
            <v>147644</v>
          </cell>
          <cell r="N74">
            <v>147644</v>
          </cell>
          <cell r="O74">
            <v>147644</v>
          </cell>
          <cell r="P74">
            <v>147644</v>
          </cell>
          <cell r="Q74">
            <v>147644</v>
          </cell>
          <cell r="R74">
            <v>147644</v>
          </cell>
          <cell r="S74">
            <v>147644</v>
          </cell>
          <cell r="T74">
            <v>147644</v>
          </cell>
          <cell r="U74">
            <v>147644</v>
          </cell>
          <cell r="V74">
            <v>147644</v>
          </cell>
          <cell r="W74">
            <v>147644</v>
          </cell>
          <cell r="X74">
            <v>147644</v>
          </cell>
          <cell r="Y74">
            <v>147644</v>
          </cell>
          <cell r="Z74">
            <v>147644</v>
          </cell>
          <cell r="AA74">
            <v>147644</v>
          </cell>
          <cell r="AB74">
            <v>147644</v>
          </cell>
          <cell r="AC74">
            <v>147644</v>
          </cell>
          <cell r="AD74">
            <v>147644</v>
          </cell>
          <cell r="AE74">
            <v>147644</v>
          </cell>
          <cell r="AF74">
            <v>147644</v>
          </cell>
        </row>
        <row r="75">
          <cell r="A75" t="str">
            <v>1074</v>
          </cell>
          <cell r="B75" t="str">
            <v>CONS/GER</v>
          </cell>
          <cell r="C75">
            <v>169533</v>
          </cell>
          <cell r="D75">
            <v>152155</v>
          </cell>
          <cell r="E75">
            <v>172173</v>
          </cell>
          <cell r="F75">
            <v>160844</v>
          </cell>
          <cell r="G75">
            <v>160042</v>
          </cell>
          <cell r="H75">
            <v>164623</v>
          </cell>
          <cell r="I75">
            <v>177565</v>
          </cell>
          <cell r="J75">
            <v>180095</v>
          </cell>
          <cell r="K75">
            <v>182623</v>
          </cell>
          <cell r="L75">
            <v>185150</v>
          </cell>
          <cell r="M75">
            <v>150778</v>
          </cell>
          <cell r="N75">
            <v>152793</v>
          </cell>
          <cell r="O75">
            <v>167272</v>
          </cell>
          <cell r="P75">
            <v>169468</v>
          </cell>
          <cell r="Q75">
            <v>169533</v>
          </cell>
          <cell r="R75">
            <v>169533</v>
          </cell>
          <cell r="S75">
            <v>185150</v>
          </cell>
          <cell r="T75">
            <v>176496</v>
          </cell>
          <cell r="U75">
            <v>188981</v>
          </cell>
          <cell r="V75">
            <v>176717</v>
          </cell>
          <cell r="W75">
            <v>169533</v>
          </cell>
          <cell r="X75">
            <v>180557</v>
          </cell>
          <cell r="Y75">
            <v>162186</v>
          </cell>
          <cell r="Z75">
            <v>160685</v>
          </cell>
          <cell r="AA75">
            <v>132033</v>
          </cell>
          <cell r="AB75">
            <v>136659</v>
          </cell>
          <cell r="AC75">
            <v>146543</v>
          </cell>
          <cell r="AD75">
            <v>147256</v>
          </cell>
          <cell r="AE75">
            <v>151648</v>
          </cell>
          <cell r="AF75">
            <v>153380</v>
          </cell>
        </row>
        <row r="76">
          <cell r="A76" t="str">
            <v>1074NC</v>
          </cell>
          <cell r="B76" t="str">
            <v>CONS/GER NC</v>
          </cell>
          <cell r="C76">
            <v>131315</v>
          </cell>
          <cell r="D76">
            <v>137138</v>
          </cell>
          <cell r="E76">
            <v>144833</v>
          </cell>
          <cell r="F76">
            <v>149009</v>
          </cell>
          <cell r="G76">
            <v>155273</v>
          </cell>
          <cell r="H76">
            <v>160492</v>
          </cell>
          <cell r="I76">
            <v>166756</v>
          </cell>
          <cell r="J76">
            <v>172498</v>
          </cell>
          <cell r="K76">
            <v>181385</v>
          </cell>
          <cell r="L76">
            <v>124036</v>
          </cell>
          <cell r="M76">
            <v>128403</v>
          </cell>
          <cell r="N76">
            <v>134434</v>
          </cell>
          <cell r="O76">
            <v>137554</v>
          </cell>
          <cell r="P76">
            <v>141713</v>
          </cell>
          <cell r="Q76">
            <v>145877</v>
          </cell>
          <cell r="R76">
            <v>150053</v>
          </cell>
          <cell r="S76">
            <v>156317</v>
          </cell>
          <cell r="T76">
            <v>162580</v>
          </cell>
          <cell r="U76">
            <v>113076</v>
          </cell>
          <cell r="V76">
            <v>116369</v>
          </cell>
          <cell r="W76">
            <v>116413</v>
          </cell>
          <cell r="X76">
            <v>118317</v>
          </cell>
          <cell r="Y76">
            <v>120916</v>
          </cell>
          <cell r="Z76">
            <v>124036</v>
          </cell>
          <cell r="AA76">
            <v>128195</v>
          </cell>
          <cell r="AB76">
            <v>132875</v>
          </cell>
          <cell r="AC76">
            <v>138594</v>
          </cell>
          <cell r="AD76">
            <v>138594</v>
          </cell>
          <cell r="AE76">
            <v>138594</v>
          </cell>
          <cell r="AF76">
            <v>138594</v>
          </cell>
        </row>
        <row r="77">
          <cell r="A77" t="str">
            <v>1074NE</v>
          </cell>
          <cell r="B77" t="str">
            <v>CONS/GER NE</v>
          </cell>
          <cell r="C77">
            <v>154569</v>
          </cell>
          <cell r="D77">
            <v>156762</v>
          </cell>
          <cell r="E77">
            <v>158957</v>
          </cell>
          <cell r="F77">
            <v>161151</v>
          </cell>
          <cell r="G77">
            <v>145695</v>
          </cell>
          <cell r="H77">
            <v>147588</v>
          </cell>
          <cell r="I77">
            <v>147644</v>
          </cell>
          <cell r="J77">
            <v>147644</v>
          </cell>
          <cell r="K77">
            <v>147644</v>
          </cell>
          <cell r="L77">
            <v>147644</v>
          </cell>
          <cell r="M77">
            <v>147644</v>
          </cell>
          <cell r="N77">
            <v>147644</v>
          </cell>
          <cell r="O77">
            <v>147644</v>
          </cell>
          <cell r="P77">
            <v>147644</v>
          </cell>
          <cell r="Q77">
            <v>147644</v>
          </cell>
          <cell r="R77">
            <v>147644</v>
          </cell>
          <cell r="S77">
            <v>147644</v>
          </cell>
          <cell r="T77">
            <v>147644</v>
          </cell>
          <cell r="U77">
            <v>147644</v>
          </cell>
          <cell r="V77">
            <v>147644</v>
          </cell>
          <cell r="W77">
            <v>147644</v>
          </cell>
          <cell r="X77">
            <v>147644</v>
          </cell>
          <cell r="Y77">
            <v>147644</v>
          </cell>
          <cell r="Z77">
            <v>147644</v>
          </cell>
          <cell r="AA77">
            <v>147644</v>
          </cell>
          <cell r="AB77">
            <v>147644</v>
          </cell>
          <cell r="AC77">
            <v>147644</v>
          </cell>
          <cell r="AD77">
            <v>147644</v>
          </cell>
          <cell r="AE77">
            <v>147644</v>
          </cell>
          <cell r="AF77">
            <v>147644</v>
          </cell>
        </row>
        <row r="78">
          <cell r="A78" t="str">
            <v>109Y</v>
          </cell>
          <cell r="B78" t="str">
            <v>CONS/HAEMAT</v>
          </cell>
          <cell r="C78">
            <v>161733</v>
          </cell>
          <cell r="D78">
            <v>146543</v>
          </cell>
          <cell r="E78">
            <v>172173</v>
          </cell>
          <cell r="F78">
            <v>154138</v>
          </cell>
          <cell r="G78">
            <v>160042</v>
          </cell>
          <cell r="H78">
            <v>164623</v>
          </cell>
          <cell r="I78">
            <v>177565</v>
          </cell>
          <cell r="J78">
            <v>180095</v>
          </cell>
          <cell r="K78">
            <v>182623</v>
          </cell>
          <cell r="L78">
            <v>185150</v>
          </cell>
          <cell r="M78">
            <v>150778</v>
          </cell>
          <cell r="N78">
            <v>152793</v>
          </cell>
          <cell r="O78">
            <v>167272</v>
          </cell>
          <cell r="P78">
            <v>169468</v>
          </cell>
          <cell r="Q78">
            <v>169533</v>
          </cell>
          <cell r="R78">
            <v>169533</v>
          </cell>
          <cell r="S78">
            <v>181100</v>
          </cell>
          <cell r="T78">
            <v>172853</v>
          </cell>
          <cell r="U78">
            <v>188981</v>
          </cell>
          <cell r="V78">
            <v>172638</v>
          </cell>
          <cell r="W78">
            <v>169533</v>
          </cell>
          <cell r="X78">
            <v>180557</v>
          </cell>
          <cell r="Y78">
            <v>156914</v>
          </cell>
          <cell r="Z78">
            <v>132033</v>
          </cell>
          <cell r="AA78">
            <v>136659</v>
          </cell>
          <cell r="AB78">
            <v>146543</v>
          </cell>
          <cell r="AC78">
            <v>147256</v>
          </cell>
          <cell r="AD78">
            <v>151648</v>
          </cell>
          <cell r="AE78">
            <v>153380</v>
          </cell>
          <cell r="AF78">
            <v>153380</v>
          </cell>
        </row>
        <row r="79">
          <cell r="A79" t="str">
            <v>109YNC</v>
          </cell>
          <cell r="B79" t="str">
            <v>CONS/HAEMAT NC</v>
          </cell>
          <cell r="C79">
            <v>131315</v>
          </cell>
          <cell r="D79">
            <v>137138</v>
          </cell>
          <cell r="E79">
            <v>144833</v>
          </cell>
          <cell r="F79">
            <v>149009</v>
          </cell>
          <cell r="G79">
            <v>155273</v>
          </cell>
          <cell r="H79">
            <v>160492</v>
          </cell>
          <cell r="I79">
            <v>166756</v>
          </cell>
          <cell r="J79">
            <v>172498</v>
          </cell>
          <cell r="K79">
            <v>181385</v>
          </cell>
          <cell r="L79">
            <v>124036</v>
          </cell>
          <cell r="M79">
            <v>128403</v>
          </cell>
          <cell r="N79">
            <v>134434</v>
          </cell>
          <cell r="O79">
            <v>137554</v>
          </cell>
          <cell r="P79">
            <v>141713</v>
          </cell>
          <cell r="Q79">
            <v>145877</v>
          </cell>
          <cell r="R79">
            <v>150053</v>
          </cell>
          <cell r="S79">
            <v>156317</v>
          </cell>
          <cell r="T79">
            <v>162580</v>
          </cell>
          <cell r="U79">
            <v>113076</v>
          </cell>
          <cell r="V79">
            <v>116369</v>
          </cell>
          <cell r="W79">
            <v>116413</v>
          </cell>
          <cell r="X79">
            <v>118317</v>
          </cell>
          <cell r="Y79">
            <v>120916</v>
          </cell>
          <cell r="Z79">
            <v>124036</v>
          </cell>
          <cell r="AA79">
            <v>128195</v>
          </cell>
          <cell r="AB79">
            <v>132875</v>
          </cell>
          <cell r="AC79">
            <v>138594</v>
          </cell>
          <cell r="AD79">
            <v>138594</v>
          </cell>
          <cell r="AE79">
            <v>138594</v>
          </cell>
          <cell r="AF79">
            <v>138594</v>
          </cell>
        </row>
        <row r="80">
          <cell r="A80" t="str">
            <v>109YNE</v>
          </cell>
          <cell r="B80" t="str">
            <v>CONS/HAEMAT NE</v>
          </cell>
          <cell r="C80">
            <v>154569</v>
          </cell>
          <cell r="D80">
            <v>156762</v>
          </cell>
          <cell r="E80">
            <v>158957</v>
          </cell>
          <cell r="F80">
            <v>161151</v>
          </cell>
          <cell r="G80">
            <v>145695</v>
          </cell>
          <cell r="H80">
            <v>147588</v>
          </cell>
          <cell r="I80">
            <v>147644</v>
          </cell>
          <cell r="J80">
            <v>147644</v>
          </cell>
          <cell r="K80">
            <v>147644</v>
          </cell>
          <cell r="L80">
            <v>147644</v>
          </cell>
          <cell r="M80">
            <v>147644</v>
          </cell>
          <cell r="N80">
            <v>147644</v>
          </cell>
          <cell r="O80">
            <v>147644</v>
          </cell>
          <cell r="P80">
            <v>147644</v>
          </cell>
          <cell r="Q80">
            <v>147644</v>
          </cell>
          <cell r="R80">
            <v>147644</v>
          </cell>
          <cell r="S80">
            <v>147644</v>
          </cell>
          <cell r="T80">
            <v>147644</v>
          </cell>
          <cell r="U80">
            <v>147644</v>
          </cell>
          <cell r="V80">
            <v>147644</v>
          </cell>
          <cell r="W80">
            <v>147644</v>
          </cell>
          <cell r="X80">
            <v>147644</v>
          </cell>
          <cell r="Y80">
            <v>147644</v>
          </cell>
          <cell r="Z80">
            <v>147644</v>
          </cell>
          <cell r="AA80">
            <v>147644</v>
          </cell>
          <cell r="AB80">
            <v>147644</v>
          </cell>
          <cell r="AC80">
            <v>147644</v>
          </cell>
          <cell r="AD80">
            <v>147644</v>
          </cell>
          <cell r="AE80">
            <v>147644</v>
          </cell>
          <cell r="AF80">
            <v>147644</v>
          </cell>
        </row>
        <row r="81">
          <cell r="A81" t="str">
            <v>1104</v>
          </cell>
          <cell r="B81" t="str">
            <v>CONS/NEUROL</v>
          </cell>
          <cell r="C81">
            <v>161733</v>
          </cell>
          <cell r="D81">
            <v>146543</v>
          </cell>
          <cell r="E81">
            <v>172173</v>
          </cell>
          <cell r="F81">
            <v>154138</v>
          </cell>
          <cell r="G81">
            <v>160042</v>
          </cell>
          <cell r="H81">
            <v>164623</v>
          </cell>
          <cell r="I81">
            <v>177565</v>
          </cell>
          <cell r="J81">
            <v>180095</v>
          </cell>
          <cell r="K81">
            <v>182623</v>
          </cell>
          <cell r="L81">
            <v>185150</v>
          </cell>
          <cell r="M81">
            <v>150778</v>
          </cell>
          <cell r="N81">
            <v>152793</v>
          </cell>
          <cell r="O81">
            <v>167272</v>
          </cell>
          <cell r="P81">
            <v>169468</v>
          </cell>
          <cell r="Q81">
            <v>169533</v>
          </cell>
          <cell r="R81">
            <v>169533</v>
          </cell>
          <cell r="S81">
            <v>181100</v>
          </cell>
          <cell r="T81">
            <v>172853</v>
          </cell>
          <cell r="U81">
            <v>188981</v>
          </cell>
          <cell r="V81">
            <v>172638</v>
          </cell>
          <cell r="W81">
            <v>169533</v>
          </cell>
          <cell r="X81">
            <v>180557</v>
          </cell>
          <cell r="Y81">
            <v>156914</v>
          </cell>
          <cell r="Z81">
            <v>132033</v>
          </cell>
          <cell r="AA81">
            <v>136659</v>
          </cell>
          <cell r="AB81">
            <v>146543</v>
          </cell>
          <cell r="AC81">
            <v>147256</v>
          </cell>
          <cell r="AD81">
            <v>151648</v>
          </cell>
          <cell r="AE81">
            <v>153380</v>
          </cell>
          <cell r="AF81">
            <v>153380</v>
          </cell>
        </row>
        <row r="82">
          <cell r="A82" t="str">
            <v>1104NC</v>
          </cell>
          <cell r="B82" t="str">
            <v>CONS/NEUROL NC</v>
          </cell>
          <cell r="C82">
            <v>131315</v>
          </cell>
          <cell r="D82">
            <v>137138</v>
          </cell>
          <cell r="E82">
            <v>144833</v>
          </cell>
          <cell r="F82">
            <v>149009</v>
          </cell>
          <cell r="G82">
            <v>155273</v>
          </cell>
          <cell r="H82">
            <v>160492</v>
          </cell>
          <cell r="I82">
            <v>166756</v>
          </cell>
          <cell r="J82">
            <v>172498</v>
          </cell>
          <cell r="K82">
            <v>181385</v>
          </cell>
          <cell r="L82">
            <v>124036</v>
          </cell>
          <cell r="M82">
            <v>128403</v>
          </cell>
          <cell r="N82">
            <v>134434</v>
          </cell>
          <cell r="O82">
            <v>137554</v>
          </cell>
          <cell r="P82">
            <v>141713</v>
          </cell>
          <cell r="Q82">
            <v>145877</v>
          </cell>
          <cell r="R82">
            <v>150053</v>
          </cell>
          <cell r="S82">
            <v>156317</v>
          </cell>
          <cell r="T82">
            <v>162580</v>
          </cell>
          <cell r="U82">
            <v>113076</v>
          </cell>
          <cell r="V82">
            <v>116369</v>
          </cell>
          <cell r="W82">
            <v>116413</v>
          </cell>
          <cell r="X82">
            <v>118317</v>
          </cell>
          <cell r="Y82">
            <v>120916</v>
          </cell>
          <cell r="Z82">
            <v>124036</v>
          </cell>
          <cell r="AA82">
            <v>128195</v>
          </cell>
          <cell r="AB82">
            <v>132875</v>
          </cell>
          <cell r="AC82">
            <v>138594</v>
          </cell>
          <cell r="AD82">
            <v>138594</v>
          </cell>
          <cell r="AE82">
            <v>138594</v>
          </cell>
          <cell r="AF82">
            <v>138594</v>
          </cell>
        </row>
        <row r="83">
          <cell r="A83" t="str">
            <v>1104NE</v>
          </cell>
          <cell r="B83" t="str">
            <v>CONS/NEUROL NE</v>
          </cell>
          <cell r="C83">
            <v>154569</v>
          </cell>
          <cell r="D83">
            <v>156762</v>
          </cell>
          <cell r="E83">
            <v>158957</v>
          </cell>
          <cell r="F83">
            <v>161151</v>
          </cell>
          <cell r="G83">
            <v>145695</v>
          </cell>
          <cell r="H83">
            <v>147588</v>
          </cell>
          <cell r="I83">
            <v>147644</v>
          </cell>
          <cell r="J83">
            <v>147644</v>
          </cell>
          <cell r="K83">
            <v>147644</v>
          </cell>
          <cell r="L83">
            <v>147644</v>
          </cell>
          <cell r="M83">
            <v>147644</v>
          </cell>
          <cell r="N83">
            <v>147644</v>
          </cell>
          <cell r="O83">
            <v>147644</v>
          </cell>
          <cell r="P83">
            <v>147644</v>
          </cell>
          <cell r="Q83">
            <v>147644</v>
          </cell>
          <cell r="R83">
            <v>147644</v>
          </cell>
          <cell r="S83">
            <v>147644</v>
          </cell>
          <cell r="T83">
            <v>147644</v>
          </cell>
          <cell r="U83">
            <v>147644</v>
          </cell>
          <cell r="V83">
            <v>147644</v>
          </cell>
          <cell r="W83">
            <v>147644</v>
          </cell>
          <cell r="X83">
            <v>147644</v>
          </cell>
          <cell r="Y83">
            <v>147644</v>
          </cell>
          <cell r="Z83">
            <v>147644</v>
          </cell>
          <cell r="AA83">
            <v>147644</v>
          </cell>
          <cell r="AB83">
            <v>147644</v>
          </cell>
          <cell r="AC83">
            <v>147644</v>
          </cell>
          <cell r="AD83">
            <v>147644</v>
          </cell>
          <cell r="AE83">
            <v>147644</v>
          </cell>
          <cell r="AF83">
            <v>147644</v>
          </cell>
        </row>
        <row r="84">
          <cell r="A84" t="str">
            <v>1139</v>
          </cell>
          <cell r="B84" t="str">
            <v>CONS/OBS &amp; GYN</v>
          </cell>
          <cell r="C84">
            <v>161733</v>
          </cell>
          <cell r="D84">
            <v>146543</v>
          </cell>
          <cell r="E84">
            <v>172173</v>
          </cell>
          <cell r="F84">
            <v>154138</v>
          </cell>
          <cell r="G84">
            <v>160042</v>
          </cell>
          <cell r="H84">
            <v>164623</v>
          </cell>
          <cell r="I84">
            <v>177565</v>
          </cell>
          <cell r="J84">
            <v>180095</v>
          </cell>
          <cell r="K84">
            <v>182623</v>
          </cell>
          <cell r="L84">
            <v>185150</v>
          </cell>
          <cell r="M84">
            <v>150778</v>
          </cell>
          <cell r="N84">
            <v>152793</v>
          </cell>
          <cell r="O84">
            <v>167272</v>
          </cell>
          <cell r="P84">
            <v>169468</v>
          </cell>
          <cell r="Q84">
            <v>169533</v>
          </cell>
          <cell r="R84">
            <v>169533</v>
          </cell>
          <cell r="S84">
            <v>181100</v>
          </cell>
          <cell r="T84">
            <v>172853</v>
          </cell>
          <cell r="U84">
            <v>188981</v>
          </cell>
          <cell r="V84">
            <v>172638</v>
          </cell>
          <cell r="W84">
            <v>169533</v>
          </cell>
          <cell r="X84">
            <v>180557</v>
          </cell>
          <cell r="Y84">
            <v>156914</v>
          </cell>
          <cell r="Z84">
            <v>132033</v>
          </cell>
          <cell r="AA84">
            <v>136659</v>
          </cell>
          <cell r="AB84">
            <v>146543</v>
          </cell>
          <cell r="AC84">
            <v>147256</v>
          </cell>
          <cell r="AD84">
            <v>151648</v>
          </cell>
          <cell r="AE84">
            <v>153380</v>
          </cell>
          <cell r="AF84">
            <v>153380</v>
          </cell>
        </row>
        <row r="85">
          <cell r="A85" t="str">
            <v>1139NC</v>
          </cell>
          <cell r="B85" t="str">
            <v>CONS/OBS &amp; GYN NC</v>
          </cell>
          <cell r="C85">
            <v>131315</v>
          </cell>
          <cell r="D85">
            <v>137138</v>
          </cell>
          <cell r="E85">
            <v>144833</v>
          </cell>
          <cell r="F85">
            <v>149009</v>
          </cell>
          <cell r="G85">
            <v>155273</v>
          </cell>
          <cell r="H85">
            <v>160492</v>
          </cell>
          <cell r="I85">
            <v>166756</v>
          </cell>
          <cell r="J85">
            <v>172498</v>
          </cell>
          <cell r="K85">
            <v>181385</v>
          </cell>
          <cell r="L85">
            <v>124036</v>
          </cell>
          <cell r="M85">
            <v>128403</v>
          </cell>
          <cell r="N85">
            <v>134434</v>
          </cell>
          <cell r="O85">
            <v>137554</v>
          </cell>
          <cell r="P85">
            <v>141713</v>
          </cell>
          <cell r="Q85">
            <v>145877</v>
          </cell>
          <cell r="R85">
            <v>150053</v>
          </cell>
          <cell r="S85">
            <v>156317</v>
          </cell>
          <cell r="T85">
            <v>162580</v>
          </cell>
          <cell r="U85">
            <v>113076</v>
          </cell>
          <cell r="V85">
            <v>116369</v>
          </cell>
          <cell r="W85">
            <v>116413</v>
          </cell>
          <cell r="X85">
            <v>118317</v>
          </cell>
          <cell r="Y85">
            <v>120916</v>
          </cell>
          <cell r="Z85">
            <v>124036</v>
          </cell>
          <cell r="AA85">
            <v>128195</v>
          </cell>
          <cell r="AB85">
            <v>132875</v>
          </cell>
          <cell r="AC85">
            <v>138594</v>
          </cell>
          <cell r="AD85">
            <v>138594</v>
          </cell>
          <cell r="AE85">
            <v>138594</v>
          </cell>
          <cell r="AF85">
            <v>138594</v>
          </cell>
        </row>
        <row r="86">
          <cell r="A86" t="str">
            <v>1139NE</v>
          </cell>
          <cell r="B86" t="str">
            <v>CONS/OBS &amp; GYN NE</v>
          </cell>
          <cell r="C86">
            <v>154569</v>
          </cell>
          <cell r="D86">
            <v>156762</v>
          </cell>
          <cell r="E86">
            <v>158957</v>
          </cell>
          <cell r="F86">
            <v>161151</v>
          </cell>
          <cell r="G86">
            <v>145695</v>
          </cell>
          <cell r="H86">
            <v>147588</v>
          </cell>
          <cell r="I86">
            <v>147644</v>
          </cell>
          <cell r="J86">
            <v>147644</v>
          </cell>
          <cell r="K86">
            <v>147644</v>
          </cell>
          <cell r="L86">
            <v>147644</v>
          </cell>
          <cell r="M86">
            <v>147644</v>
          </cell>
          <cell r="N86">
            <v>147644</v>
          </cell>
          <cell r="O86">
            <v>147644</v>
          </cell>
          <cell r="P86">
            <v>147644</v>
          </cell>
          <cell r="Q86">
            <v>147644</v>
          </cell>
          <cell r="R86">
            <v>147644</v>
          </cell>
          <cell r="S86">
            <v>147644</v>
          </cell>
          <cell r="T86">
            <v>147644</v>
          </cell>
          <cell r="U86">
            <v>147644</v>
          </cell>
          <cell r="V86">
            <v>147644</v>
          </cell>
          <cell r="W86">
            <v>147644</v>
          </cell>
          <cell r="X86">
            <v>147644</v>
          </cell>
          <cell r="Y86">
            <v>147644</v>
          </cell>
          <cell r="Z86">
            <v>147644</v>
          </cell>
          <cell r="AA86">
            <v>147644</v>
          </cell>
          <cell r="AB86">
            <v>147644</v>
          </cell>
          <cell r="AC86">
            <v>147644</v>
          </cell>
          <cell r="AD86">
            <v>147644</v>
          </cell>
          <cell r="AE86">
            <v>147644</v>
          </cell>
          <cell r="AF86">
            <v>147644</v>
          </cell>
        </row>
        <row r="87">
          <cell r="A87" t="str">
            <v>1147</v>
          </cell>
          <cell r="B87" t="str">
            <v>CONS/OPHTHAL</v>
          </cell>
          <cell r="C87">
            <v>161733</v>
          </cell>
          <cell r="D87">
            <v>146543</v>
          </cell>
          <cell r="E87">
            <v>172173</v>
          </cell>
          <cell r="F87">
            <v>154138</v>
          </cell>
          <cell r="G87">
            <v>160042</v>
          </cell>
          <cell r="H87">
            <v>164623</v>
          </cell>
          <cell r="I87">
            <v>177565</v>
          </cell>
          <cell r="J87">
            <v>180095</v>
          </cell>
          <cell r="K87">
            <v>182623</v>
          </cell>
          <cell r="L87">
            <v>185150</v>
          </cell>
          <cell r="M87">
            <v>150778</v>
          </cell>
          <cell r="N87">
            <v>152793</v>
          </cell>
          <cell r="O87">
            <v>167272</v>
          </cell>
          <cell r="P87">
            <v>169468</v>
          </cell>
          <cell r="Q87">
            <v>169533</v>
          </cell>
          <cell r="R87">
            <v>169533</v>
          </cell>
          <cell r="S87">
            <v>181100</v>
          </cell>
          <cell r="T87">
            <v>172853</v>
          </cell>
          <cell r="U87">
            <v>188981</v>
          </cell>
          <cell r="V87">
            <v>172638</v>
          </cell>
          <cell r="W87">
            <v>169533</v>
          </cell>
          <cell r="X87">
            <v>180557</v>
          </cell>
          <cell r="Y87">
            <v>156914</v>
          </cell>
          <cell r="Z87">
            <v>132033</v>
          </cell>
          <cell r="AA87">
            <v>136659</v>
          </cell>
          <cell r="AB87">
            <v>146543</v>
          </cell>
          <cell r="AC87">
            <v>147256</v>
          </cell>
          <cell r="AD87">
            <v>151648</v>
          </cell>
          <cell r="AE87">
            <v>153380</v>
          </cell>
          <cell r="AF87">
            <v>153380</v>
          </cell>
        </row>
        <row r="88">
          <cell r="A88" t="str">
            <v>1147NC</v>
          </cell>
          <cell r="B88" t="str">
            <v>CONS/OPHTHAL NC</v>
          </cell>
          <cell r="C88">
            <v>131315</v>
          </cell>
          <cell r="D88">
            <v>137138</v>
          </cell>
          <cell r="E88">
            <v>144833</v>
          </cell>
          <cell r="F88">
            <v>149009</v>
          </cell>
          <cell r="G88">
            <v>155273</v>
          </cell>
          <cell r="H88">
            <v>160492</v>
          </cell>
          <cell r="I88">
            <v>166756</v>
          </cell>
          <cell r="J88">
            <v>172498</v>
          </cell>
          <cell r="K88">
            <v>181385</v>
          </cell>
          <cell r="L88">
            <v>124036</v>
          </cell>
          <cell r="M88">
            <v>128403</v>
          </cell>
          <cell r="N88">
            <v>134434</v>
          </cell>
          <cell r="O88">
            <v>137554</v>
          </cell>
          <cell r="P88">
            <v>141713</v>
          </cell>
          <cell r="Q88">
            <v>145877</v>
          </cell>
          <cell r="R88">
            <v>150053</v>
          </cell>
          <cell r="S88">
            <v>156317</v>
          </cell>
          <cell r="T88">
            <v>162580</v>
          </cell>
          <cell r="U88">
            <v>113076</v>
          </cell>
          <cell r="V88">
            <v>116369</v>
          </cell>
          <cell r="W88">
            <v>116413</v>
          </cell>
          <cell r="X88">
            <v>118317</v>
          </cell>
          <cell r="Y88">
            <v>120916</v>
          </cell>
          <cell r="Z88">
            <v>124036</v>
          </cell>
          <cell r="AA88">
            <v>128195</v>
          </cell>
          <cell r="AB88">
            <v>132875</v>
          </cell>
          <cell r="AC88">
            <v>138594</v>
          </cell>
          <cell r="AD88">
            <v>138594</v>
          </cell>
          <cell r="AE88">
            <v>138594</v>
          </cell>
          <cell r="AF88">
            <v>138594</v>
          </cell>
        </row>
        <row r="89">
          <cell r="A89" t="str">
            <v>1147NE</v>
          </cell>
          <cell r="B89" t="str">
            <v>CONS/OPHTHAL NE</v>
          </cell>
          <cell r="C89">
            <v>154569</v>
          </cell>
          <cell r="D89">
            <v>156762</v>
          </cell>
          <cell r="E89">
            <v>158957</v>
          </cell>
          <cell r="F89">
            <v>161151</v>
          </cell>
          <cell r="G89">
            <v>145695</v>
          </cell>
          <cell r="H89">
            <v>147588</v>
          </cell>
          <cell r="I89">
            <v>147644</v>
          </cell>
          <cell r="J89">
            <v>147644</v>
          </cell>
          <cell r="K89">
            <v>147644</v>
          </cell>
          <cell r="L89">
            <v>147644</v>
          </cell>
          <cell r="M89">
            <v>147644</v>
          </cell>
          <cell r="N89">
            <v>147644</v>
          </cell>
          <cell r="O89">
            <v>147644</v>
          </cell>
          <cell r="P89">
            <v>147644</v>
          </cell>
          <cell r="Q89">
            <v>147644</v>
          </cell>
          <cell r="R89">
            <v>147644</v>
          </cell>
          <cell r="S89">
            <v>147644</v>
          </cell>
          <cell r="T89">
            <v>147644</v>
          </cell>
          <cell r="U89">
            <v>147644</v>
          </cell>
          <cell r="V89">
            <v>147644</v>
          </cell>
          <cell r="W89">
            <v>147644</v>
          </cell>
          <cell r="X89">
            <v>147644</v>
          </cell>
          <cell r="Y89">
            <v>147644</v>
          </cell>
          <cell r="Z89">
            <v>147644</v>
          </cell>
          <cell r="AA89">
            <v>147644</v>
          </cell>
          <cell r="AB89">
            <v>147644</v>
          </cell>
          <cell r="AC89">
            <v>147644</v>
          </cell>
          <cell r="AD89">
            <v>147644</v>
          </cell>
          <cell r="AE89">
            <v>147644</v>
          </cell>
          <cell r="AF89">
            <v>147644</v>
          </cell>
        </row>
        <row r="90">
          <cell r="A90" t="str">
            <v>1155</v>
          </cell>
          <cell r="B90" t="str">
            <v>CONS/PAEDS</v>
          </cell>
          <cell r="C90">
            <v>161733</v>
          </cell>
          <cell r="D90">
            <v>146543</v>
          </cell>
          <cell r="E90">
            <v>172173</v>
          </cell>
          <cell r="F90">
            <v>154138</v>
          </cell>
          <cell r="G90">
            <v>160042</v>
          </cell>
          <cell r="H90">
            <v>164623</v>
          </cell>
          <cell r="I90">
            <v>177565</v>
          </cell>
          <cell r="J90">
            <v>180095</v>
          </cell>
          <cell r="K90">
            <v>182623</v>
          </cell>
          <cell r="L90">
            <v>185150</v>
          </cell>
          <cell r="M90">
            <v>150778</v>
          </cell>
          <cell r="N90">
            <v>152793</v>
          </cell>
          <cell r="O90">
            <v>167272</v>
          </cell>
          <cell r="P90">
            <v>169468</v>
          </cell>
          <cell r="Q90">
            <v>169533</v>
          </cell>
          <cell r="R90">
            <v>169533</v>
          </cell>
          <cell r="S90">
            <v>181100</v>
          </cell>
          <cell r="T90">
            <v>172853</v>
          </cell>
          <cell r="U90">
            <v>188981</v>
          </cell>
          <cell r="V90">
            <v>172638</v>
          </cell>
          <cell r="W90">
            <v>169533</v>
          </cell>
          <cell r="X90">
            <v>180557</v>
          </cell>
          <cell r="Y90">
            <v>156914</v>
          </cell>
          <cell r="Z90">
            <v>132033</v>
          </cell>
          <cell r="AA90">
            <v>136659</v>
          </cell>
          <cell r="AB90">
            <v>146543</v>
          </cell>
          <cell r="AC90">
            <v>147256</v>
          </cell>
          <cell r="AD90">
            <v>151648</v>
          </cell>
          <cell r="AE90">
            <v>153380</v>
          </cell>
          <cell r="AF90">
            <v>153380</v>
          </cell>
        </row>
        <row r="91">
          <cell r="A91" t="str">
            <v>1155NC</v>
          </cell>
          <cell r="B91" t="str">
            <v>CONS/PAEDS NC</v>
          </cell>
          <cell r="C91">
            <v>131315</v>
          </cell>
          <cell r="D91">
            <v>137138</v>
          </cell>
          <cell r="E91">
            <v>144833</v>
          </cell>
          <cell r="F91">
            <v>149009</v>
          </cell>
          <cell r="G91">
            <v>155273</v>
          </cell>
          <cell r="H91">
            <v>160492</v>
          </cell>
          <cell r="I91">
            <v>166756</v>
          </cell>
          <cell r="J91">
            <v>172498</v>
          </cell>
          <cell r="K91">
            <v>181385</v>
          </cell>
          <cell r="L91">
            <v>124036</v>
          </cell>
          <cell r="M91">
            <v>128403</v>
          </cell>
          <cell r="N91">
            <v>134434</v>
          </cell>
          <cell r="O91">
            <v>137554</v>
          </cell>
          <cell r="P91">
            <v>141713</v>
          </cell>
          <cell r="Q91">
            <v>145877</v>
          </cell>
          <cell r="R91">
            <v>150053</v>
          </cell>
          <cell r="S91">
            <v>156317</v>
          </cell>
          <cell r="T91">
            <v>162580</v>
          </cell>
          <cell r="U91">
            <v>113076</v>
          </cell>
          <cell r="V91">
            <v>116369</v>
          </cell>
          <cell r="W91">
            <v>116413</v>
          </cell>
          <cell r="X91">
            <v>118317</v>
          </cell>
          <cell r="Y91">
            <v>120916</v>
          </cell>
          <cell r="Z91">
            <v>124036</v>
          </cell>
          <cell r="AA91">
            <v>128195</v>
          </cell>
          <cell r="AB91">
            <v>132875</v>
          </cell>
          <cell r="AC91">
            <v>138594</v>
          </cell>
          <cell r="AD91">
            <v>138594</v>
          </cell>
          <cell r="AE91">
            <v>138594</v>
          </cell>
          <cell r="AF91">
            <v>138594</v>
          </cell>
        </row>
        <row r="92">
          <cell r="A92" t="str">
            <v>1155NE</v>
          </cell>
          <cell r="B92" t="str">
            <v>CONS/PAEDS NE</v>
          </cell>
          <cell r="C92">
            <v>154569</v>
          </cell>
          <cell r="D92">
            <v>156762</v>
          </cell>
          <cell r="E92">
            <v>158957</v>
          </cell>
          <cell r="F92">
            <v>161151</v>
          </cell>
          <cell r="G92">
            <v>145695</v>
          </cell>
          <cell r="H92">
            <v>147588</v>
          </cell>
          <cell r="I92">
            <v>147644</v>
          </cell>
          <cell r="J92">
            <v>147644</v>
          </cell>
          <cell r="K92">
            <v>147644</v>
          </cell>
          <cell r="L92">
            <v>147644</v>
          </cell>
          <cell r="M92">
            <v>147644</v>
          </cell>
          <cell r="N92">
            <v>147644</v>
          </cell>
          <cell r="O92">
            <v>147644</v>
          </cell>
          <cell r="P92">
            <v>147644</v>
          </cell>
          <cell r="Q92">
            <v>147644</v>
          </cell>
          <cell r="R92">
            <v>147644</v>
          </cell>
          <cell r="S92">
            <v>147644</v>
          </cell>
          <cell r="T92">
            <v>147644</v>
          </cell>
          <cell r="U92">
            <v>147644</v>
          </cell>
          <cell r="V92">
            <v>147644</v>
          </cell>
          <cell r="W92">
            <v>147644</v>
          </cell>
          <cell r="X92">
            <v>147644</v>
          </cell>
          <cell r="Y92">
            <v>147644</v>
          </cell>
          <cell r="Z92">
            <v>147644</v>
          </cell>
          <cell r="AA92">
            <v>147644</v>
          </cell>
          <cell r="AB92">
            <v>147644</v>
          </cell>
          <cell r="AC92">
            <v>147644</v>
          </cell>
          <cell r="AD92">
            <v>147644</v>
          </cell>
          <cell r="AE92">
            <v>147644</v>
          </cell>
          <cell r="AF92">
            <v>147644</v>
          </cell>
        </row>
        <row r="93">
          <cell r="A93" t="str">
            <v>1163</v>
          </cell>
          <cell r="B93" t="str">
            <v>CONS/GEN PHYS</v>
          </cell>
          <cell r="C93">
            <v>161733</v>
          </cell>
          <cell r="D93">
            <v>146543</v>
          </cell>
          <cell r="E93">
            <v>172173</v>
          </cell>
          <cell r="F93">
            <v>154138</v>
          </cell>
          <cell r="G93">
            <v>160042</v>
          </cell>
          <cell r="H93">
            <v>164623</v>
          </cell>
          <cell r="I93">
            <v>177565</v>
          </cell>
          <cell r="J93">
            <v>180095</v>
          </cell>
          <cell r="K93">
            <v>182623</v>
          </cell>
          <cell r="L93">
            <v>185150</v>
          </cell>
          <cell r="M93">
            <v>150778</v>
          </cell>
          <cell r="N93">
            <v>152793</v>
          </cell>
          <cell r="O93">
            <v>167272</v>
          </cell>
          <cell r="P93">
            <v>169468</v>
          </cell>
          <cell r="Q93">
            <v>169533</v>
          </cell>
          <cell r="R93">
            <v>169533</v>
          </cell>
          <cell r="S93">
            <v>181100</v>
          </cell>
          <cell r="T93">
            <v>172853</v>
          </cell>
          <cell r="U93">
            <v>188981</v>
          </cell>
          <cell r="V93">
            <v>172638</v>
          </cell>
          <cell r="W93">
            <v>169533</v>
          </cell>
          <cell r="X93">
            <v>180557</v>
          </cell>
          <cell r="Y93">
            <v>156914</v>
          </cell>
          <cell r="Z93">
            <v>132033</v>
          </cell>
          <cell r="AA93">
            <v>136659</v>
          </cell>
          <cell r="AB93">
            <v>146543</v>
          </cell>
          <cell r="AC93">
            <v>147256</v>
          </cell>
          <cell r="AD93">
            <v>151648</v>
          </cell>
          <cell r="AE93">
            <v>153380</v>
          </cell>
          <cell r="AF93">
            <v>153380</v>
          </cell>
        </row>
        <row r="94">
          <cell r="A94" t="str">
            <v>1163NC</v>
          </cell>
          <cell r="B94" t="str">
            <v>CONS/GEN PHYS NC</v>
          </cell>
          <cell r="C94">
            <v>131315</v>
          </cell>
          <cell r="D94">
            <v>137138</v>
          </cell>
          <cell r="E94">
            <v>144833</v>
          </cell>
          <cell r="F94">
            <v>149009</v>
          </cell>
          <cell r="G94">
            <v>155273</v>
          </cell>
          <cell r="H94">
            <v>160492</v>
          </cell>
          <cell r="I94">
            <v>166756</v>
          </cell>
          <cell r="J94">
            <v>172498</v>
          </cell>
          <cell r="K94">
            <v>181385</v>
          </cell>
          <cell r="L94">
            <v>124036</v>
          </cell>
          <cell r="M94">
            <v>128403</v>
          </cell>
          <cell r="N94">
            <v>134434</v>
          </cell>
          <cell r="O94">
            <v>137554</v>
          </cell>
          <cell r="P94">
            <v>141713</v>
          </cell>
          <cell r="Q94">
            <v>145877</v>
          </cell>
          <cell r="R94">
            <v>150053</v>
          </cell>
          <cell r="S94">
            <v>156317</v>
          </cell>
          <cell r="T94">
            <v>162580</v>
          </cell>
          <cell r="U94">
            <v>113076</v>
          </cell>
          <cell r="V94">
            <v>116369</v>
          </cell>
          <cell r="W94">
            <v>116413</v>
          </cell>
          <cell r="X94">
            <v>118317</v>
          </cell>
          <cell r="Y94">
            <v>120916</v>
          </cell>
          <cell r="Z94">
            <v>124036</v>
          </cell>
          <cell r="AA94">
            <v>128195</v>
          </cell>
          <cell r="AB94">
            <v>132875</v>
          </cell>
          <cell r="AC94">
            <v>138594</v>
          </cell>
          <cell r="AD94">
            <v>138594</v>
          </cell>
          <cell r="AE94">
            <v>138594</v>
          </cell>
          <cell r="AF94">
            <v>138594</v>
          </cell>
        </row>
        <row r="95">
          <cell r="A95" t="str">
            <v>1163NE</v>
          </cell>
          <cell r="B95" t="str">
            <v>CONS/GEN PHYS NE</v>
          </cell>
          <cell r="C95">
            <v>154569</v>
          </cell>
          <cell r="D95">
            <v>156762</v>
          </cell>
          <cell r="E95">
            <v>158957</v>
          </cell>
          <cell r="F95">
            <v>161151</v>
          </cell>
          <cell r="G95">
            <v>145695</v>
          </cell>
          <cell r="H95">
            <v>147588</v>
          </cell>
          <cell r="I95">
            <v>147644</v>
          </cell>
          <cell r="J95">
            <v>147644</v>
          </cell>
          <cell r="K95">
            <v>147644</v>
          </cell>
          <cell r="L95">
            <v>147644</v>
          </cell>
          <cell r="M95">
            <v>147644</v>
          </cell>
          <cell r="N95">
            <v>147644</v>
          </cell>
          <cell r="O95">
            <v>147644</v>
          </cell>
          <cell r="P95">
            <v>147644</v>
          </cell>
          <cell r="Q95">
            <v>147644</v>
          </cell>
          <cell r="R95">
            <v>147644</v>
          </cell>
          <cell r="S95">
            <v>147644</v>
          </cell>
          <cell r="T95">
            <v>147644</v>
          </cell>
          <cell r="U95">
            <v>147644</v>
          </cell>
          <cell r="V95">
            <v>147644</v>
          </cell>
          <cell r="W95">
            <v>147644</v>
          </cell>
          <cell r="X95">
            <v>147644</v>
          </cell>
          <cell r="Y95">
            <v>147644</v>
          </cell>
          <cell r="Z95">
            <v>147644</v>
          </cell>
          <cell r="AA95">
            <v>147644</v>
          </cell>
          <cell r="AB95">
            <v>147644</v>
          </cell>
          <cell r="AC95">
            <v>147644</v>
          </cell>
          <cell r="AD95">
            <v>147644</v>
          </cell>
          <cell r="AE95">
            <v>147644</v>
          </cell>
          <cell r="AF95">
            <v>147644</v>
          </cell>
        </row>
        <row r="96">
          <cell r="A96" t="str">
            <v>1171</v>
          </cell>
          <cell r="B96" t="str">
            <v>CONS/PATH</v>
          </cell>
          <cell r="C96">
            <v>161733</v>
          </cell>
          <cell r="D96">
            <v>146543</v>
          </cell>
          <cell r="E96">
            <v>172173</v>
          </cell>
          <cell r="F96">
            <v>154138</v>
          </cell>
          <cell r="G96">
            <v>160042</v>
          </cell>
          <cell r="H96">
            <v>164623</v>
          </cell>
          <cell r="I96">
            <v>177565</v>
          </cell>
          <cell r="J96">
            <v>180095</v>
          </cell>
          <cell r="K96">
            <v>182623</v>
          </cell>
          <cell r="L96">
            <v>185150</v>
          </cell>
          <cell r="M96">
            <v>150778</v>
          </cell>
          <cell r="N96">
            <v>152793</v>
          </cell>
          <cell r="O96">
            <v>167272</v>
          </cell>
          <cell r="P96">
            <v>169468</v>
          </cell>
          <cell r="Q96">
            <v>169533</v>
          </cell>
          <cell r="R96">
            <v>169533</v>
          </cell>
          <cell r="S96">
            <v>181100</v>
          </cell>
          <cell r="T96">
            <v>172853</v>
          </cell>
          <cell r="U96">
            <v>188981</v>
          </cell>
          <cell r="V96">
            <v>172638</v>
          </cell>
          <cell r="W96">
            <v>169533</v>
          </cell>
          <cell r="X96">
            <v>180557</v>
          </cell>
          <cell r="Y96">
            <v>156914</v>
          </cell>
          <cell r="Z96">
            <v>132033</v>
          </cell>
          <cell r="AA96">
            <v>136659</v>
          </cell>
          <cell r="AB96">
            <v>146543</v>
          </cell>
          <cell r="AC96">
            <v>147256</v>
          </cell>
          <cell r="AD96">
            <v>151648</v>
          </cell>
          <cell r="AE96">
            <v>153380</v>
          </cell>
          <cell r="AF96">
            <v>153380</v>
          </cell>
        </row>
        <row r="97">
          <cell r="A97" t="str">
            <v>1171NC</v>
          </cell>
          <cell r="B97" t="str">
            <v>CONS/PATH NC</v>
          </cell>
          <cell r="C97">
            <v>131315</v>
          </cell>
          <cell r="D97">
            <v>137138</v>
          </cell>
          <cell r="E97">
            <v>144833</v>
          </cell>
          <cell r="F97">
            <v>149009</v>
          </cell>
          <cell r="G97">
            <v>155273</v>
          </cell>
          <cell r="H97">
            <v>160492</v>
          </cell>
          <cell r="I97">
            <v>166756</v>
          </cell>
          <cell r="J97">
            <v>172498</v>
          </cell>
          <cell r="K97">
            <v>181385</v>
          </cell>
          <cell r="L97">
            <v>124036</v>
          </cell>
          <cell r="M97">
            <v>128403</v>
          </cell>
          <cell r="N97">
            <v>134434</v>
          </cell>
          <cell r="O97">
            <v>137554</v>
          </cell>
          <cell r="P97">
            <v>141713</v>
          </cell>
          <cell r="Q97">
            <v>145877</v>
          </cell>
          <cell r="R97">
            <v>150053</v>
          </cell>
          <cell r="S97">
            <v>156317</v>
          </cell>
          <cell r="T97">
            <v>162580</v>
          </cell>
          <cell r="U97">
            <v>113076</v>
          </cell>
          <cell r="V97">
            <v>116369</v>
          </cell>
          <cell r="W97">
            <v>116413</v>
          </cell>
          <cell r="X97">
            <v>118317</v>
          </cell>
          <cell r="Y97">
            <v>120916</v>
          </cell>
          <cell r="Z97">
            <v>124036</v>
          </cell>
          <cell r="AA97">
            <v>128195</v>
          </cell>
          <cell r="AB97">
            <v>132875</v>
          </cell>
          <cell r="AC97">
            <v>138594</v>
          </cell>
          <cell r="AD97">
            <v>138594</v>
          </cell>
          <cell r="AE97">
            <v>138594</v>
          </cell>
          <cell r="AF97">
            <v>138594</v>
          </cell>
        </row>
        <row r="98">
          <cell r="A98" t="str">
            <v>1171NE</v>
          </cell>
          <cell r="B98" t="str">
            <v>CONS/PATH NE</v>
          </cell>
          <cell r="C98">
            <v>154569</v>
          </cell>
          <cell r="D98">
            <v>156762</v>
          </cell>
          <cell r="E98">
            <v>158957</v>
          </cell>
          <cell r="F98">
            <v>161151</v>
          </cell>
          <cell r="G98">
            <v>145695</v>
          </cell>
          <cell r="H98">
            <v>147588</v>
          </cell>
          <cell r="I98">
            <v>147644</v>
          </cell>
          <cell r="J98">
            <v>147644</v>
          </cell>
          <cell r="K98">
            <v>147644</v>
          </cell>
          <cell r="L98">
            <v>147644</v>
          </cell>
          <cell r="M98">
            <v>147644</v>
          </cell>
          <cell r="N98">
            <v>147644</v>
          </cell>
          <cell r="O98">
            <v>147644</v>
          </cell>
          <cell r="P98">
            <v>147644</v>
          </cell>
          <cell r="Q98">
            <v>147644</v>
          </cell>
          <cell r="R98">
            <v>147644</v>
          </cell>
          <cell r="S98">
            <v>147644</v>
          </cell>
          <cell r="T98">
            <v>147644</v>
          </cell>
          <cell r="U98">
            <v>147644</v>
          </cell>
          <cell r="V98">
            <v>147644</v>
          </cell>
          <cell r="W98">
            <v>147644</v>
          </cell>
          <cell r="X98">
            <v>147644</v>
          </cell>
          <cell r="Y98">
            <v>147644</v>
          </cell>
          <cell r="Z98">
            <v>147644</v>
          </cell>
          <cell r="AA98">
            <v>147644</v>
          </cell>
          <cell r="AB98">
            <v>147644</v>
          </cell>
          <cell r="AC98">
            <v>147644</v>
          </cell>
          <cell r="AD98">
            <v>147644</v>
          </cell>
          <cell r="AE98">
            <v>147644</v>
          </cell>
          <cell r="AF98">
            <v>147644</v>
          </cell>
        </row>
        <row r="99">
          <cell r="A99" t="str">
            <v>118X</v>
          </cell>
          <cell r="B99" t="str">
            <v>CONS/RADIOL</v>
          </cell>
          <cell r="C99">
            <v>161733</v>
          </cell>
          <cell r="D99">
            <v>146543</v>
          </cell>
          <cell r="E99">
            <v>172173</v>
          </cell>
          <cell r="F99">
            <v>154138</v>
          </cell>
          <cell r="G99">
            <v>160042</v>
          </cell>
          <cell r="H99">
            <v>164623</v>
          </cell>
          <cell r="I99">
            <v>177565</v>
          </cell>
          <cell r="J99">
            <v>180095</v>
          </cell>
          <cell r="K99">
            <v>182623</v>
          </cell>
          <cell r="L99">
            <v>185150</v>
          </cell>
          <cell r="M99">
            <v>150778</v>
          </cell>
          <cell r="N99">
            <v>152793</v>
          </cell>
          <cell r="O99">
            <v>167272</v>
          </cell>
          <cell r="P99">
            <v>169468</v>
          </cell>
          <cell r="Q99">
            <v>169533</v>
          </cell>
          <cell r="R99">
            <v>169533</v>
          </cell>
          <cell r="S99">
            <v>181100</v>
          </cell>
          <cell r="T99">
            <v>172853</v>
          </cell>
          <cell r="U99">
            <v>188981</v>
          </cell>
          <cell r="V99">
            <v>172638</v>
          </cell>
          <cell r="W99">
            <v>169533</v>
          </cell>
          <cell r="X99">
            <v>180557</v>
          </cell>
          <cell r="Y99">
            <v>156914</v>
          </cell>
          <cell r="Z99">
            <v>132033</v>
          </cell>
          <cell r="AA99">
            <v>136659</v>
          </cell>
          <cell r="AB99">
            <v>146543</v>
          </cell>
          <cell r="AC99">
            <v>147256</v>
          </cell>
          <cell r="AD99">
            <v>151648</v>
          </cell>
          <cell r="AE99">
            <v>153380</v>
          </cell>
          <cell r="AF99">
            <v>153380</v>
          </cell>
        </row>
        <row r="100">
          <cell r="A100" t="str">
            <v>118XNC</v>
          </cell>
          <cell r="B100" t="str">
            <v>CONS/RADIOL NC</v>
          </cell>
          <cell r="C100">
            <v>131315</v>
          </cell>
          <cell r="D100">
            <v>137138</v>
          </cell>
          <cell r="E100">
            <v>144833</v>
          </cell>
          <cell r="F100">
            <v>149009</v>
          </cell>
          <cell r="G100">
            <v>155273</v>
          </cell>
          <cell r="H100">
            <v>160492</v>
          </cell>
          <cell r="I100">
            <v>166756</v>
          </cell>
          <cell r="J100">
            <v>172498</v>
          </cell>
          <cell r="K100">
            <v>181385</v>
          </cell>
          <cell r="L100">
            <v>124036</v>
          </cell>
          <cell r="M100">
            <v>128403</v>
          </cell>
          <cell r="N100">
            <v>134434</v>
          </cell>
          <cell r="O100">
            <v>137554</v>
          </cell>
          <cell r="P100">
            <v>141713</v>
          </cell>
          <cell r="Q100">
            <v>145877</v>
          </cell>
          <cell r="R100">
            <v>150053</v>
          </cell>
          <cell r="S100">
            <v>156317</v>
          </cell>
          <cell r="T100">
            <v>162580</v>
          </cell>
          <cell r="U100">
            <v>113076</v>
          </cell>
          <cell r="V100">
            <v>116369</v>
          </cell>
          <cell r="W100">
            <v>116413</v>
          </cell>
          <cell r="X100">
            <v>118317</v>
          </cell>
          <cell r="Y100">
            <v>120916</v>
          </cell>
          <cell r="Z100">
            <v>124036</v>
          </cell>
          <cell r="AA100">
            <v>128195</v>
          </cell>
          <cell r="AB100">
            <v>132875</v>
          </cell>
          <cell r="AC100">
            <v>138594</v>
          </cell>
          <cell r="AD100">
            <v>138594</v>
          </cell>
          <cell r="AE100">
            <v>138594</v>
          </cell>
          <cell r="AF100">
            <v>138594</v>
          </cell>
        </row>
        <row r="101">
          <cell r="A101" t="str">
            <v>118XNE</v>
          </cell>
          <cell r="B101" t="str">
            <v>CONS/RADIOL NE</v>
          </cell>
          <cell r="C101">
            <v>154569</v>
          </cell>
          <cell r="D101">
            <v>156762</v>
          </cell>
          <cell r="E101">
            <v>158957</v>
          </cell>
          <cell r="F101">
            <v>161151</v>
          </cell>
          <cell r="G101">
            <v>145695</v>
          </cell>
          <cell r="H101">
            <v>147588</v>
          </cell>
          <cell r="I101">
            <v>147644</v>
          </cell>
          <cell r="J101">
            <v>147644</v>
          </cell>
          <cell r="K101">
            <v>147644</v>
          </cell>
          <cell r="L101">
            <v>147644</v>
          </cell>
          <cell r="M101">
            <v>147644</v>
          </cell>
          <cell r="N101">
            <v>147644</v>
          </cell>
          <cell r="O101">
            <v>147644</v>
          </cell>
          <cell r="P101">
            <v>147644</v>
          </cell>
          <cell r="Q101">
            <v>147644</v>
          </cell>
          <cell r="R101">
            <v>147644</v>
          </cell>
          <cell r="S101">
            <v>147644</v>
          </cell>
          <cell r="T101">
            <v>147644</v>
          </cell>
          <cell r="U101">
            <v>147644</v>
          </cell>
          <cell r="V101">
            <v>147644</v>
          </cell>
          <cell r="W101">
            <v>147644</v>
          </cell>
          <cell r="X101">
            <v>147644</v>
          </cell>
          <cell r="Y101">
            <v>147644</v>
          </cell>
          <cell r="Z101">
            <v>147644</v>
          </cell>
          <cell r="AA101">
            <v>147644</v>
          </cell>
          <cell r="AB101">
            <v>147644</v>
          </cell>
          <cell r="AC101">
            <v>147644</v>
          </cell>
          <cell r="AD101">
            <v>147644</v>
          </cell>
          <cell r="AE101">
            <v>147644</v>
          </cell>
          <cell r="AF101">
            <v>147644</v>
          </cell>
        </row>
        <row r="102">
          <cell r="A102" t="str">
            <v>1198</v>
          </cell>
          <cell r="B102" t="str">
            <v>CONS/RHEUM</v>
          </cell>
          <cell r="C102">
            <v>161733</v>
          </cell>
          <cell r="D102">
            <v>146543</v>
          </cell>
          <cell r="E102">
            <v>172173</v>
          </cell>
          <cell r="F102">
            <v>154138</v>
          </cell>
          <cell r="G102">
            <v>160042</v>
          </cell>
          <cell r="H102">
            <v>164623</v>
          </cell>
          <cell r="I102">
            <v>177565</v>
          </cell>
          <cell r="J102">
            <v>180095</v>
          </cell>
          <cell r="K102">
            <v>182623</v>
          </cell>
          <cell r="L102">
            <v>185150</v>
          </cell>
          <cell r="M102">
            <v>150778</v>
          </cell>
          <cell r="N102">
            <v>152793</v>
          </cell>
          <cell r="O102">
            <v>167272</v>
          </cell>
          <cell r="P102">
            <v>169468</v>
          </cell>
          <cell r="Q102">
            <v>169533</v>
          </cell>
          <cell r="R102">
            <v>169533</v>
          </cell>
          <cell r="S102">
            <v>181100</v>
          </cell>
          <cell r="T102">
            <v>172853</v>
          </cell>
          <cell r="U102">
            <v>188981</v>
          </cell>
          <cell r="V102">
            <v>172638</v>
          </cell>
          <cell r="W102">
            <v>169533</v>
          </cell>
          <cell r="X102">
            <v>180557</v>
          </cell>
          <cell r="Y102">
            <v>156914</v>
          </cell>
          <cell r="Z102">
            <v>132033</v>
          </cell>
          <cell r="AA102">
            <v>136659</v>
          </cell>
          <cell r="AB102">
            <v>146543</v>
          </cell>
          <cell r="AC102">
            <v>147256</v>
          </cell>
          <cell r="AD102">
            <v>151648</v>
          </cell>
          <cell r="AE102">
            <v>153380</v>
          </cell>
          <cell r="AF102">
            <v>153380</v>
          </cell>
        </row>
        <row r="103">
          <cell r="A103" t="str">
            <v>1198NC</v>
          </cell>
          <cell r="B103" t="str">
            <v>CONS/RHEUM NC</v>
          </cell>
          <cell r="C103">
            <v>131315</v>
          </cell>
          <cell r="D103">
            <v>137138</v>
          </cell>
          <cell r="E103">
            <v>144833</v>
          </cell>
          <cell r="F103">
            <v>149009</v>
          </cell>
          <cell r="G103">
            <v>155273</v>
          </cell>
          <cell r="H103">
            <v>160492</v>
          </cell>
          <cell r="I103">
            <v>166756</v>
          </cell>
          <cell r="J103">
            <v>172498</v>
          </cell>
          <cell r="K103">
            <v>181385</v>
          </cell>
          <cell r="L103">
            <v>124036</v>
          </cell>
          <cell r="M103">
            <v>128403</v>
          </cell>
          <cell r="N103">
            <v>134434</v>
          </cell>
          <cell r="O103">
            <v>137554</v>
          </cell>
          <cell r="P103">
            <v>141713</v>
          </cell>
          <cell r="Q103">
            <v>145877</v>
          </cell>
          <cell r="R103">
            <v>150053</v>
          </cell>
          <cell r="S103">
            <v>156317</v>
          </cell>
          <cell r="T103">
            <v>162580</v>
          </cell>
          <cell r="U103">
            <v>113076</v>
          </cell>
          <cell r="V103">
            <v>116369</v>
          </cell>
          <cell r="W103">
            <v>116413</v>
          </cell>
          <cell r="X103">
            <v>118317</v>
          </cell>
          <cell r="Y103">
            <v>120916</v>
          </cell>
          <cell r="Z103">
            <v>124036</v>
          </cell>
          <cell r="AA103">
            <v>128195</v>
          </cell>
          <cell r="AB103">
            <v>132875</v>
          </cell>
          <cell r="AC103">
            <v>138594</v>
          </cell>
          <cell r="AD103">
            <v>138594</v>
          </cell>
          <cell r="AE103">
            <v>138594</v>
          </cell>
          <cell r="AF103">
            <v>138594</v>
          </cell>
        </row>
        <row r="104">
          <cell r="A104" t="str">
            <v>1198NE</v>
          </cell>
          <cell r="B104" t="str">
            <v>CONS/RHEUM NE</v>
          </cell>
          <cell r="C104">
            <v>154569</v>
          </cell>
          <cell r="D104">
            <v>156762</v>
          </cell>
          <cell r="E104">
            <v>158957</v>
          </cell>
          <cell r="F104">
            <v>161151</v>
          </cell>
          <cell r="G104">
            <v>145695</v>
          </cell>
          <cell r="H104">
            <v>147588</v>
          </cell>
          <cell r="I104">
            <v>147644</v>
          </cell>
          <cell r="J104">
            <v>147644</v>
          </cell>
          <cell r="K104">
            <v>147644</v>
          </cell>
          <cell r="L104">
            <v>147644</v>
          </cell>
          <cell r="M104">
            <v>147644</v>
          </cell>
          <cell r="N104">
            <v>147644</v>
          </cell>
          <cell r="O104">
            <v>147644</v>
          </cell>
          <cell r="P104">
            <v>147644</v>
          </cell>
          <cell r="Q104">
            <v>147644</v>
          </cell>
          <cell r="R104">
            <v>147644</v>
          </cell>
          <cell r="S104">
            <v>147644</v>
          </cell>
          <cell r="T104">
            <v>147644</v>
          </cell>
          <cell r="U104">
            <v>147644</v>
          </cell>
          <cell r="V104">
            <v>147644</v>
          </cell>
          <cell r="W104">
            <v>147644</v>
          </cell>
          <cell r="X104">
            <v>147644</v>
          </cell>
          <cell r="Y104">
            <v>147644</v>
          </cell>
          <cell r="Z104">
            <v>147644</v>
          </cell>
          <cell r="AA104">
            <v>147644</v>
          </cell>
          <cell r="AB104">
            <v>147644</v>
          </cell>
          <cell r="AC104">
            <v>147644</v>
          </cell>
          <cell r="AD104">
            <v>147644</v>
          </cell>
          <cell r="AE104">
            <v>147644</v>
          </cell>
          <cell r="AF104">
            <v>147644</v>
          </cell>
        </row>
        <row r="105">
          <cell r="A105" t="str">
            <v>1201</v>
          </cell>
          <cell r="B105" t="str">
            <v>CONS/GEN SUR</v>
          </cell>
          <cell r="C105">
            <v>161733</v>
          </cell>
          <cell r="D105">
            <v>146543</v>
          </cell>
          <cell r="E105">
            <v>172173</v>
          </cell>
          <cell r="F105">
            <v>154138</v>
          </cell>
          <cell r="G105">
            <v>160042</v>
          </cell>
          <cell r="H105">
            <v>164623</v>
          </cell>
          <cell r="I105">
            <v>177565</v>
          </cell>
          <cell r="J105">
            <v>180095</v>
          </cell>
          <cell r="K105">
            <v>182623</v>
          </cell>
          <cell r="L105">
            <v>185150</v>
          </cell>
          <cell r="M105">
            <v>150778</v>
          </cell>
          <cell r="N105">
            <v>152793</v>
          </cell>
          <cell r="O105">
            <v>167272</v>
          </cell>
          <cell r="P105">
            <v>169468</v>
          </cell>
          <cell r="Q105">
            <v>169533</v>
          </cell>
          <cell r="R105">
            <v>169533</v>
          </cell>
          <cell r="S105">
            <v>181100</v>
          </cell>
          <cell r="T105">
            <v>172853</v>
          </cell>
          <cell r="U105">
            <v>188981</v>
          </cell>
          <cell r="V105">
            <v>172638</v>
          </cell>
          <cell r="W105">
            <v>169533</v>
          </cell>
          <cell r="X105">
            <v>180557</v>
          </cell>
          <cell r="Y105">
            <v>156914</v>
          </cell>
          <cell r="Z105">
            <v>132033</v>
          </cell>
          <cell r="AA105">
            <v>136659</v>
          </cell>
          <cell r="AB105">
            <v>146543</v>
          </cell>
          <cell r="AC105">
            <v>147256</v>
          </cell>
          <cell r="AD105">
            <v>151648</v>
          </cell>
          <cell r="AE105">
            <v>153380</v>
          </cell>
          <cell r="AF105">
            <v>153380</v>
          </cell>
        </row>
        <row r="106">
          <cell r="A106" t="str">
            <v>1201NC</v>
          </cell>
          <cell r="B106" t="str">
            <v>CONS/GEN SUR NC</v>
          </cell>
          <cell r="C106">
            <v>131315</v>
          </cell>
          <cell r="D106">
            <v>137138</v>
          </cell>
          <cell r="E106">
            <v>144833</v>
          </cell>
          <cell r="F106">
            <v>149009</v>
          </cell>
          <cell r="G106">
            <v>155273</v>
          </cell>
          <cell r="H106">
            <v>160492</v>
          </cell>
          <cell r="I106">
            <v>166756</v>
          </cell>
          <cell r="J106">
            <v>172498</v>
          </cell>
          <cell r="K106">
            <v>181385</v>
          </cell>
          <cell r="L106">
            <v>124036</v>
          </cell>
          <cell r="M106">
            <v>128403</v>
          </cell>
          <cell r="N106">
            <v>134434</v>
          </cell>
          <cell r="O106">
            <v>137554</v>
          </cell>
          <cell r="P106">
            <v>141713</v>
          </cell>
          <cell r="Q106">
            <v>145877</v>
          </cell>
          <cell r="R106">
            <v>150053</v>
          </cell>
          <cell r="S106">
            <v>156317</v>
          </cell>
          <cell r="T106">
            <v>162580</v>
          </cell>
          <cell r="U106">
            <v>113076</v>
          </cell>
          <cell r="V106">
            <v>116369</v>
          </cell>
          <cell r="W106">
            <v>116413</v>
          </cell>
          <cell r="X106">
            <v>118317</v>
          </cell>
          <cell r="Y106">
            <v>120916</v>
          </cell>
          <cell r="Z106">
            <v>124036</v>
          </cell>
          <cell r="AA106">
            <v>128195</v>
          </cell>
          <cell r="AB106">
            <v>132875</v>
          </cell>
          <cell r="AC106">
            <v>138594</v>
          </cell>
          <cell r="AD106">
            <v>138594</v>
          </cell>
          <cell r="AE106">
            <v>138594</v>
          </cell>
          <cell r="AF106">
            <v>138594</v>
          </cell>
        </row>
        <row r="107">
          <cell r="A107" t="str">
            <v>1201NE</v>
          </cell>
          <cell r="B107" t="str">
            <v>CONS/GEN SUR NE</v>
          </cell>
          <cell r="C107">
            <v>154569</v>
          </cell>
          <cell r="D107">
            <v>156762</v>
          </cell>
          <cell r="E107">
            <v>158957</v>
          </cell>
          <cell r="F107">
            <v>161151</v>
          </cell>
          <cell r="G107">
            <v>145695</v>
          </cell>
          <cell r="H107">
            <v>147588</v>
          </cell>
          <cell r="I107">
            <v>147644</v>
          </cell>
          <cell r="J107">
            <v>147644</v>
          </cell>
          <cell r="K107">
            <v>147644</v>
          </cell>
          <cell r="L107">
            <v>147644</v>
          </cell>
          <cell r="M107">
            <v>147644</v>
          </cell>
          <cell r="N107">
            <v>147644</v>
          </cell>
          <cell r="O107">
            <v>147644</v>
          </cell>
          <cell r="P107">
            <v>147644</v>
          </cell>
          <cell r="Q107">
            <v>147644</v>
          </cell>
          <cell r="R107">
            <v>147644</v>
          </cell>
          <cell r="S107">
            <v>147644</v>
          </cell>
          <cell r="T107">
            <v>147644</v>
          </cell>
          <cell r="U107">
            <v>147644</v>
          </cell>
          <cell r="V107">
            <v>147644</v>
          </cell>
          <cell r="W107">
            <v>147644</v>
          </cell>
          <cell r="X107">
            <v>147644</v>
          </cell>
          <cell r="Y107">
            <v>147644</v>
          </cell>
          <cell r="Z107">
            <v>147644</v>
          </cell>
          <cell r="AA107">
            <v>147644</v>
          </cell>
          <cell r="AB107">
            <v>147644</v>
          </cell>
          <cell r="AC107">
            <v>147644</v>
          </cell>
          <cell r="AD107">
            <v>147644</v>
          </cell>
          <cell r="AE107">
            <v>147644</v>
          </cell>
          <cell r="AF107">
            <v>147644</v>
          </cell>
        </row>
        <row r="108">
          <cell r="A108" t="str">
            <v>121XNC</v>
          </cell>
          <cell r="B108" t="str">
            <v>CONS/UROLO</v>
          </cell>
          <cell r="C108">
            <v>131315</v>
          </cell>
          <cell r="D108">
            <v>137138</v>
          </cell>
          <cell r="E108">
            <v>144833</v>
          </cell>
          <cell r="F108">
            <v>149009</v>
          </cell>
          <cell r="G108">
            <v>155273</v>
          </cell>
          <cell r="H108">
            <v>160492</v>
          </cell>
          <cell r="I108">
            <v>166756</v>
          </cell>
          <cell r="J108">
            <v>172498</v>
          </cell>
          <cell r="K108">
            <v>181385</v>
          </cell>
          <cell r="L108">
            <v>124036</v>
          </cell>
          <cell r="M108">
            <v>128403</v>
          </cell>
          <cell r="N108">
            <v>134434</v>
          </cell>
          <cell r="O108">
            <v>137554</v>
          </cell>
          <cell r="P108">
            <v>141713</v>
          </cell>
          <cell r="Q108">
            <v>145877</v>
          </cell>
          <cell r="R108">
            <v>150053</v>
          </cell>
          <cell r="S108">
            <v>156317</v>
          </cell>
          <cell r="T108">
            <v>162580</v>
          </cell>
          <cell r="U108">
            <v>113076</v>
          </cell>
          <cell r="V108">
            <v>116369</v>
          </cell>
          <cell r="W108">
            <v>116413</v>
          </cell>
          <cell r="X108">
            <v>118317</v>
          </cell>
          <cell r="Y108">
            <v>120916</v>
          </cell>
          <cell r="Z108">
            <v>124036</v>
          </cell>
          <cell r="AA108">
            <v>128195</v>
          </cell>
          <cell r="AB108">
            <v>132875</v>
          </cell>
          <cell r="AC108">
            <v>138594</v>
          </cell>
          <cell r="AD108">
            <v>138594</v>
          </cell>
          <cell r="AE108">
            <v>138594</v>
          </cell>
          <cell r="AF108">
            <v>138594</v>
          </cell>
        </row>
        <row r="109">
          <cell r="A109" t="str">
            <v>1244</v>
          </cell>
          <cell r="B109" t="str">
            <v>CONS/CARDIO</v>
          </cell>
          <cell r="C109">
            <v>161733</v>
          </cell>
          <cell r="D109">
            <v>146543</v>
          </cell>
          <cell r="E109">
            <v>172173</v>
          </cell>
          <cell r="F109">
            <v>154138</v>
          </cell>
          <cell r="G109">
            <v>160042</v>
          </cell>
          <cell r="H109">
            <v>164623</v>
          </cell>
          <cell r="I109">
            <v>177565</v>
          </cell>
          <cell r="J109">
            <v>180095</v>
          </cell>
          <cell r="K109">
            <v>182623</v>
          </cell>
          <cell r="L109">
            <v>185150</v>
          </cell>
          <cell r="M109">
            <v>150778</v>
          </cell>
          <cell r="N109">
            <v>152793</v>
          </cell>
          <cell r="O109">
            <v>167272</v>
          </cell>
          <cell r="P109">
            <v>169468</v>
          </cell>
          <cell r="Q109">
            <v>169533</v>
          </cell>
          <cell r="R109">
            <v>169533</v>
          </cell>
          <cell r="S109">
            <v>181100</v>
          </cell>
          <cell r="T109">
            <v>172853</v>
          </cell>
          <cell r="U109">
            <v>188981</v>
          </cell>
          <cell r="V109">
            <v>172638</v>
          </cell>
          <cell r="W109">
            <v>169533</v>
          </cell>
          <cell r="X109">
            <v>180557</v>
          </cell>
          <cell r="Y109">
            <v>156914</v>
          </cell>
          <cell r="Z109">
            <v>132033</v>
          </cell>
          <cell r="AA109">
            <v>136659</v>
          </cell>
          <cell r="AB109">
            <v>146543</v>
          </cell>
          <cell r="AC109">
            <v>147256</v>
          </cell>
          <cell r="AD109">
            <v>151648</v>
          </cell>
          <cell r="AE109">
            <v>153380</v>
          </cell>
          <cell r="AF109">
            <v>153380</v>
          </cell>
        </row>
        <row r="110">
          <cell r="A110" t="str">
            <v>1244NC</v>
          </cell>
          <cell r="B110" t="str">
            <v>CONS/CARDIO NC</v>
          </cell>
          <cell r="C110">
            <v>131315</v>
          </cell>
          <cell r="D110">
            <v>137138</v>
          </cell>
          <cell r="E110">
            <v>144833</v>
          </cell>
          <cell r="F110">
            <v>149009</v>
          </cell>
          <cell r="G110">
            <v>155273</v>
          </cell>
          <cell r="H110">
            <v>160492</v>
          </cell>
          <cell r="I110">
            <v>166756</v>
          </cell>
          <cell r="J110">
            <v>172498</v>
          </cell>
          <cell r="K110">
            <v>181385</v>
          </cell>
          <cell r="L110">
            <v>124036</v>
          </cell>
          <cell r="M110">
            <v>128403</v>
          </cell>
          <cell r="N110">
            <v>134434</v>
          </cell>
          <cell r="O110">
            <v>137554</v>
          </cell>
          <cell r="P110">
            <v>141713</v>
          </cell>
          <cell r="Q110">
            <v>145877</v>
          </cell>
          <cell r="R110">
            <v>150053</v>
          </cell>
          <cell r="S110">
            <v>156317</v>
          </cell>
          <cell r="T110">
            <v>162580</v>
          </cell>
          <cell r="U110">
            <v>113076</v>
          </cell>
          <cell r="V110">
            <v>116369</v>
          </cell>
          <cell r="W110">
            <v>116413</v>
          </cell>
          <cell r="X110">
            <v>118317</v>
          </cell>
          <cell r="Y110">
            <v>120916</v>
          </cell>
          <cell r="Z110">
            <v>124036</v>
          </cell>
          <cell r="AA110">
            <v>128195</v>
          </cell>
          <cell r="AB110">
            <v>132875</v>
          </cell>
          <cell r="AC110">
            <v>138594</v>
          </cell>
          <cell r="AD110">
            <v>138594</v>
          </cell>
          <cell r="AE110">
            <v>138594</v>
          </cell>
          <cell r="AF110">
            <v>138594</v>
          </cell>
        </row>
        <row r="111">
          <cell r="A111" t="str">
            <v>1244NE</v>
          </cell>
          <cell r="B111" t="str">
            <v>CONS/CARDIO NE</v>
          </cell>
          <cell r="C111">
            <v>154569</v>
          </cell>
          <cell r="D111">
            <v>156762</v>
          </cell>
          <cell r="E111">
            <v>158957</v>
          </cell>
          <cell r="F111">
            <v>161151</v>
          </cell>
          <cell r="G111">
            <v>145695</v>
          </cell>
          <cell r="H111">
            <v>147588</v>
          </cell>
          <cell r="I111">
            <v>147644</v>
          </cell>
          <cell r="J111">
            <v>147644</v>
          </cell>
          <cell r="K111">
            <v>147644</v>
          </cell>
          <cell r="L111">
            <v>147644</v>
          </cell>
          <cell r="M111">
            <v>147644</v>
          </cell>
          <cell r="N111">
            <v>147644</v>
          </cell>
          <cell r="O111">
            <v>147644</v>
          </cell>
          <cell r="P111">
            <v>147644</v>
          </cell>
          <cell r="Q111">
            <v>147644</v>
          </cell>
          <cell r="R111">
            <v>147644</v>
          </cell>
          <cell r="S111">
            <v>147644</v>
          </cell>
          <cell r="T111">
            <v>147644</v>
          </cell>
          <cell r="U111">
            <v>147644</v>
          </cell>
          <cell r="V111">
            <v>147644</v>
          </cell>
          <cell r="W111">
            <v>147644</v>
          </cell>
          <cell r="X111">
            <v>147644</v>
          </cell>
          <cell r="Y111">
            <v>147644</v>
          </cell>
          <cell r="Z111">
            <v>147644</v>
          </cell>
          <cell r="AA111">
            <v>147644</v>
          </cell>
          <cell r="AB111">
            <v>147644</v>
          </cell>
          <cell r="AC111">
            <v>147644</v>
          </cell>
          <cell r="AD111">
            <v>147644</v>
          </cell>
          <cell r="AE111">
            <v>147644</v>
          </cell>
          <cell r="AF111">
            <v>147644</v>
          </cell>
        </row>
        <row r="112">
          <cell r="A112" t="str">
            <v>126Y</v>
          </cell>
          <cell r="B112" t="str">
            <v>CONS/HISTOPATH</v>
          </cell>
          <cell r="C112">
            <v>161733</v>
          </cell>
          <cell r="D112">
            <v>146543</v>
          </cell>
          <cell r="E112">
            <v>172173</v>
          </cell>
          <cell r="F112">
            <v>154138</v>
          </cell>
          <cell r="G112">
            <v>160042</v>
          </cell>
          <cell r="H112">
            <v>164623</v>
          </cell>
          <cell r="I112">
            <v>177565</v>
          </cell>
          <cell r="J112">
            <v>180095</v>
          </cell>
          <cell r="K112">
            <v>182623</v>
          </cell>
          <cell r="L112">
            <v>185150</v>
          </cell>
          <cell r="M112">
            <v>150778</v>
          </cell>
          <cell r="N112">
            <v>152793</v>
          </cell>
          <cell r="O112">
            <v>167272</v>
          </cell>
          <cell r="P112">
            <v>169468</v>
          </cell>
          <cell r="Q112">
            <v>169533</v>
          </cell>
          <cell r="R112">
            <v>169533</v>
          </cell>
          <cell r="S112">
            <v>181100</v>
          </cell>
          <cell r="T112">
            <v>172853</v>
          </cell>
          <cell r="U112">
            <v>188981</v>
          </cell>
          <cell r="V112">
            <v>172638</v>
          </cell>
          <cell r="W112">
            <v>169533</v>
          </cell>
          <cell r="X112">
            <v>180557</v>
          </cell>
          <cell r="Y112">
            <v>156914</v>
          </cell>
          <cell r="Z112">
            <v>132033</v>
          </cell>
          <cell r="AA112">
            <v>136659</v>
          </cell>
          <cell r="AB112">
            <v>146543</v>
          </cell>
          <cell r="AC112">
            <v>147256</v>
          </cell>
          <cell r="AD112">
            <v>151648</v>
          </cell>
          <cell r="AE112">
            <v>153380</v>
          </cell>
          <cell r="AF112">
            <v>153380</v>
          </cell>
        </row>
        <row r="113">
          <cell r="A113" t="str">
            <v>126YNC</v>
          </cell>
          <cell r="B113" t="str">
            <v>CONS/HISTOPATH NC</v>
          </cell>
          <cell r="C113">
            <v>131315</v>
          </cell>
          <cell r="D113">
            <v>137138</v>
          </cell>
          <cell r="E113">
            <v>144833</v>
          </cell>
          <cell r="F113">
            <v>149009</v>
          </cell>
          <cell r="G113">
            <v>155273</v>
          </cell>
          <cell r="H113">
            <v>160492</v>
          </cell>
          <cell r="I113">
            <v>166756</v>
          </cell>
          <cell r="J113">
            <v>172498</v>
          </cell>
          <cell r="K113">
            <v>181385</v>
          </cell>
          <cell r="L113">
            <v>124036</v>
          </cell>
          <cell r="M113">
            <v>128403</v>
          </cell>
          <cell r="N113">
            <v>134434</v>
          </cell>
          <cell r="O113">
            <v>137554</v>
          </cell>
          <cell r="P113">
            <v>141713</v>
          </cell>
          <cell r="Q113">
            <v>145877</v>
          </cell>
          <cell r="R113">
            <v>150053</v>
          </cell>
          <cell r="S113">
            <v>156317</v>
          </cell>
          <cell r="T113">
            <v>162580</v>
          </cell>
          <cell r="U113">
            <v>113076</v>
          </cell>
          <cell r="V113">
            <v>116369</v>
          </cell>
          <cell r="W113">
            <v>116413</v>
          </cell>
          <cell r="X113">
            <v>118317</v>
          </cell>
          <cell r="Y113">
            <v>120916</v>
          </cell>
          <cell r="Z113">
            <v>124036</v>
          </cell>
          <cell r="AA113">
            <v>128195</v>
          </cell>
          <cell r="AB113">
            <v>132875</v>
          </cell>
          <cell r="AC113">
            <v>138594</v>
          </cell>
          <cell r="AD113">
            <v>138594</v>
          </cell>
          <cell r="AE113">
            <v>138594</v>
          </cell>
          <cell r="AF113">
            <v>138594</v>
          </cell>
        </row>
        <row r="114">
          <cell r="A114" t="str">
            <v>126YNE</v>
          </cell>
          <cell r="B114" t="str">
            <v>CONS/HISTOPATH NE</v>
          </cell>
          <cell r="C114">
            <v>154569</v>
          </cell>
          <cell r="D114">
            <v>156762</v>
          </cell>
          <cell r="E114">
            <v>158957</v>
          </cell>
          <cell r="F114">
            <v>161151</v>
          </cell>
          <cell r="G114">
            <v>145695</v>
          </cell>
          <cell r="H114">
            <v>147588</v>
          </cell>
          <cell r="I114">
            <v>147644</v>
          </cell>
          <cell r="J114">
            <v>147644</v>
          </cell>
          <cell r="K114">
            <v>147644</v>
          </cell>
          <cell r="L114">
            <v>147644</v>
          </cell>
          <cell r="M114">
            <v>147644</v>
          </cell>
          <cell r="N114">
            <v>147644</v>
          </cell>
          <cell r="O114">
            <v>147644</v>
          </cell>
          <cell r="P114">
            <v>147644</v>
          </cell>
          <cell r="Q114">
            <v>147644</v>
          </cell>
          <cell r="R114">
            <v>147644</v>
          </cell>
          <cell r="S114">
            <v>147644</v>
          </cell>
          <cell r="T114">
            <v>147644</v>
          </cell>
          <cell r="U114">
            <v>147644</v>
          </cell>
          <cell r="V114">
            <v>147644</v>
          </cell>
          <cell r="W114">
            <v>147644</v>
          </cell>
          <cell r="X114">
            <v>147644</v>
          </cell>
          <cell r="Y114">
            <v>147644</v>
          </cell>
          <cell r="Z114">
            <v>147644</v>
          </cell>
          <cell r="AA114">
            <v>147644</v>
          </cell>
          <cell r="AB114">
            <v>147644</v>
          </cell>
          <cell r="AC114">
            <v>147644</v>
          </cell>
          <cell r="AD114">
            <v>147644</v>
          </cell>
          <cell r="AE114">
            <v>147644</v>
          </cell>
          <cell r="AF114">
            <v>147644</v>
          </cell>
        </row>
        <row r="115">
          <cell r="A115" t="str">
            <v>1287</v>
          </cell>
          <cell r="B115" t="str">
            <v>CONS/MED ONC</v>
          </cell>
          <cell r="C115">
            <v>161733</v>
          </cell>
          <cell r="D115">
            <v>146543</v>
          </cell>
          <cell r="E115">
            <v>172173</v>
          </cell>
          <cell r="F115">
            <v>154138</v>
          </cell>
          <cell r="G115">
            <v>160042</v>
          </cell>
          <cell r="H115">
            <v>164623</v>
          </cell>
          <cell r="I115">
            <v>177565</v>
          </cell>
          <cell r="J115">
            <v>180095</v>
          </cell>
          <cell r="K115">
            <v>182623</v>
          </cell>
          <cell r="L115">
            <v>185150</v>
          </cell>
          <cell r="M115">
            <v>150778</v>
          </cell>
          <cell r="N115">
            <v>152793</v>
          </cell>
          <cell r="O115">
            <v>167272</v>
          </cell>
          <cell r="P115">
            <v>169468</v>
          </cell>
          <cell r="Q115">
            <v>169533</v>
          </cell>
          <cell r="R115">
            <v>169533</v>
          </cell>
          <cell r="S115">
            <v>181100</v>
          </cell>
          <cell r="T115">
            <v>172853</v>
          </cell>
          <cell r="U115">
            <v>188981</v>
          </cell>
          <cell r="V115">
            <v>172638</v>
          </cell>
          <cell r="W115">
            <v>169533</v>
          </cell>
          <cell r="X115">
            <v>180557</v>
          </cell>
          <cell r="Y115">
            <v>156914</v>
          </cell>
          <cell r="Z115">
            <v>132033</v>
          </cell>
          <cell r="AA115">
            <v>136659</v>
          </cell>
          <cell r="AB115">
            <v>146543</v>
          </cell>
          <cell r="AC115">
            <v>147256</v>
          </cell>
          <cell r="AD115">
            <v>151648</v>
          </cell>
          <cell r="AE115">
            <v>153380</v>
          </cell>
          <cell r="AF115">
            <v>153380</v>
          </cell>
        </row>
        <row r="116">
          <cell r="A116" t="str">
            <v>1287NC</v>
          </cell>
          <cell r="B116" t="str">
            <v>CONS/MED ONC NC</v>
          </cell>
          <cell r="C116">
            <v>131315</v>
          </cell>
          <cell r="D116">
            <v>137138</v>
          </cell>
          <cell r="E116">
            <v>144833</v>
          </cell>
          <cell r="F116">
            <v>149009</v>
          </cell>
          <cell r="G116">
            <v>155273</v>
          </cell>
          <cell r="H116">
            <v>160492</v>
          </cell>
          <cell r="I116">
            <v>166756</v>
          </cell>
          <cell r="J116">
            <v>172498</v>
          </cell>
          <cell r="K116">
            <v>181385</v>
          </cell>
          <cell r="L116">
            <v>124036</v>
          </cell>
          <cell r="M116">
            <v>128403</v>
          </cell>
          <cell r="N116">
            <v>134434</v>
          </cell>
          <cell r="O116">
            <v>137554</v>
          </cell>
          <cell r="P116">
            <v>141713</v>
          </cell>
          <cell r="Q116">
            <v>145877</v>
          </cell>
          <cell r="R116">
            <v>150053</v>
          </cell>
          <cell r="S116">
            <v>156317</v>
          </cell>
          <cell r="T116">
            <v>162580</v>
          </cell>
          <cell r="U116">
            <v>113076</v>
          </cell>
          <cell r="V116">
            <v>116369</v>
          </cell>
          <cell r="W116">
            <v>116413</v>
          </cell>
          <cell r="X116">
            <v>118317</v>
          </cell>
          <cell r="Y116">
            <v>120916</v>
          </cell>
          <cell r="Z116">
            <v>124036</v>
          </cell>
          <cell r="AA116">
            <v>128195</v>
          </cell>
          <cell r="AB116">
            <v>132875</v>
          </cell>
          <cell r="AC116">
            <v>138594</v>
          </cell>
          <cell r="AD116">
            <v>138594</v>
          </cell>
          <cell r="AE116">
            <v>138594</v>
          </cell>
          <cell r="AF116">
            <v>138594</v>
          </cell>
        </row>
        <row r="117">
          <cell r="A117" t="str">
            <v>1287NE</v>
          </cell>
          <cell r="B117" t="str">
            <v>CONS/MED ONC NE</v>
          </cell>
          <cell r="C117">
            <v>154569</v>
          </cell>
          <cell r="D117">
            <v>156762</v>
          </cell>
          <cell r="E117">
            <v>158957</v>
          </cell>
          <cell r="F117">
            <v>161151</v>
          </cell>
          <cell r="G117">
            <v>145695</v>
          </cell>
          <cell r="H117">
            <v>147588</v>
          </cell>
          <cell r="I117">
            <v>147644</v>
          </cell>
          <cell r="J117">
            <v>147644</v>
          </cell>
          <cell r="K117">
            <v>147644</v>
          </cell>
          <cell r="L117">
            <v>147644</v>
          </cell>
          <cell r="M117">
            <v>147644</v>
          </cell>
          <cell r="N117">
            <v>147644</v>
          </cell>
          <cell r="O117">
            <v>147644</v>
          </cell>
          <cell r="P117">
            <v>147644</v>
          </cell>
          <cell r="Q117">
            <v>147644</v>
          </cell>
          <cell r="R117">
            <v>147644</v>
          </cell>
          <cell r="S117">
            <v>147644</v>
          </cell>
          <cell r="T117">
            <v>147644</v>
          </cell>
          <cell r="U117">
            <v>147644</v>
          </cell>
          <cell r="V117">
            <v>147644</v>
          </cell>
          <cell r="W117">
            <v>147644</v>
          </cell>
          <cell r="X117">
            <v>147644</v>
          </cell>
          <cell r="Y117">
            <v>147644</v>
          </cell>
          <cell r="Z117">
            <v>147644</v>
          </cell>
          <cell r="AA117">
            <v>147644</v>
          </cell>
          <cell r="AB117">
            <v>147644</v>
          </cell>
          <cell r="AC117">
            <v>147644</v>
          </cell>
          <cell r="AD117">
            <v>147644</v>
          </cell>
          <cell r="AE117">
            <v>147644</v>
          </cell>
          <cell r="AF117">
            <v>147644</v>
          </cell>
        </row>
        <row r="118">
          <cell r="A118" t="str">
            <v>1317</v>
          </cell>
          <cell r="B118" t="str">
            <v>DIRECTOR COM CAR</v>
          </cell>
          <cell r="C118">
            <v>107933</v>
          </cell>
          <cell r="D118">
            <v>107933</v>
          </cell>
          <cell r="E118">
            <v>107933</v>
          </cell>
          <cell r="F118">
            <v>107933</v>
          </cell>
          <cell r="G118">
            <v>107933</v>
          </cell>
          <cell r="H118">
            <v>107933</v>
          </cell>
          <cell r="I118">
            <v>107933</v>
          </cell>
          <cell r="J118">
            <v>107933</v>
          </cell>
          <cell r="K118">
            <v>107933</v>
          </cell>
          <cell r="L118">
            <v>107933</v>
          </cell>
          <cell r="M118">
            <v>107933</v>
          </cell>
          <cell r="N118">
            <v>107933</v>
          </cell>
          <cell r="O118">
            <v>107933</v>
          </cell>
          <cell r="P118">
            <v>107933</v>
          </cell>
          <cell r="Q118">
            <v>107933</v>
          </cell>
          <cell r="R118">
            <v>107933</v>
          </cell>
          <cell r="S118">
            <v>107933</v>
          </cell>
          <cell r="T118">
            <v>107933</v>
          </cell>
          <cell r="U118">
            <v>107933</v>
          </cell>
          <cell r="V118">
            <v>107933</v>
          </cell>
          <cell r="W118">
            <v>107933</v>
          </cell>
          <cell r="X118">
            <v>107933</v>
          </cell>
          <cell r="Y118">
            <v>107933</v>
          </cell>
          <cell r="Z118">
            <v>107933</v>
          </cell>
          <cell r="AA118">
            <v>107933</v>
          </cell>
          <cell r="AB118">
            <v>107933</v>
          </cell>
          <cell r="AC118">
            <v>107933</v>
          </cell>
          <cell r="AD118">
            <v>107933</v>
          </cell>
          <cell r="AE118">
            <v>107933</v>
          </cell>
          <cell r="AF118">
            <v>107933</v>
          </cell>
        </row>
        <row r="119">
          <cell r="A119" t="str">
            <v>1318</v>
          </cell>
          <cell r="B119" t="str">
            <v>DIR PUB HLTH MED</v>
          </cell>
          <cell r="C119">
            <v>123592</v>
          </cell>
          <cell r="D119">
            <v>123592</v>
          </cell>
          <cell r="E119">
            <v>123592</v>
          </cell>
          <cell r="F119">
            <v>123592</v>
          </cell>
          <cell r="G119">
            <v>123592</v>
          </cell>
          <cell r="H119">
            <v>123592</v>
          </cell>
          <cell r="I119">
            <v>123592</v>
          </cell>
          <cell r="J119">
            <v>123592</v>
          </cell>
          <cell r="K119">
            <v>123592</v>
          </cell>
          <cell r="L119">
            <v>123592</v>
          </cell>
          <cell r="M119">
            <v>123592</v>
          </cell>
          <cell r="N119">
            <v>123592</v>
          </cell>
          <cell r="O119">
            <v>123592</v>
          </cell>
          <cell r="P119">
            <v>123592</v>
          </cell>
          <cell r="Q119">
            <v>123592</v>
          </cell>
          <cell r="R119">
            <v>123592</v>
          </cell>
          <cell r="S119">
            <v>123592</v>
          </cell>
          <cell r="T119">
            <v>123592</v>
          </cell>
          <cell r="U119">
            <v>123592</v>
          </cell>
          <cell r="V119">
            <v>123592</v>
          </cell>
          <cell r="W119">
            <v>123592</v>
          </cell>
          <cell r="X119">
            <v>123592</v>
          </cell>
          <cell r="Y119">
            <v>123592</v>
          </cell>
          <cell r="Z119">
            <v>123592</v>
          </cell>
          <cell r="AA119">
            <v>123592</v>
          </cell>
          <cell r="AB119">
            <v>123592</v>
          </cell>
          <cell r="AC119">
            <v>123592</v>
          </cell>
          <cell r="AD119">
            <v>123592</v>
          </cell>
          <cell r="AE119">
            <v>123592</v>
          </cell>
          <cell r="AF119">
            <v>123592</v>
          </cell>
        </row>
        <row r="120">
          <cell r="A120" t="str">
            <v>1319</v>
          </cell>
          <cell r="B120" t="str">
            <v>SPEC PUB HLTH MED</v>
          </cell>
          <cell r="C120">
            <v>110757</v>
          </cell>
          <cell r="D120">
            <v>110757</v>
          </cell>
          <cell r="E120">
            <v>110757</v>
          </cell>
          <cell r="F120">
            <v>110757</v>
          </cell>
          <cell r="G120">
            <v>110757</v>
          </cell>
          <cell r="H120">
            <v>110757</v>
          </cell>
          <cell r="I120">
            <v>110757</v>
          </cell>
          <cell r="J120">
            <v>110757</v>
          </cell>
          <cell r="K120">
            <v>110757</v>
          </cell>
          <cell r="L120">
            <v>110757</v>
          </cell>
          <cell r="M120">
            <v>110757</v>
          </cell>
          <cell r="N120">
            <v>110757</v>
          </cell>
          <cell r="O120">
            <v>110757</v>
          </cell>
          <cell r="P120">
            <v>110757</v>
          </cell>
          <cell r="Q120">
            <v>110757</v>
          </cell>
          <cell r="R120">
            <v>110757</v>
          </cell>
          <cell r="S120">
            <v>110757</v>
          </cell>
          <cell r="T120">
            <v>110757</v>
          </cell>
          <cell r="U120">
            <v>110757</v>
          </cell>
          <cell r="V120">
            <v>110757</v>
          </cell>
          <cell r="W120">
            <v>110757</v>
          </cell>
          <cell r="X120">
            <v>110757</v>
          </cell>
          <cell r="Y120">
            <v>110757</v>
          </cell>
          <cell r="Z120">
            <v>110757</v>
          </cell>
          <cell r="AA120">
            <v>110757</v>
          </cell>
          <cell r="AB120">
            <v>110757</v>
          </cell>
          <cell r="AC120">
            <v>110757</v>
          </cell>
          <cell r="AD120">
            <v>110757</v>
          </cell>
          <cell r="AE120">
            <v>110757</v>
          </cell>
          <cell r="AF120">
            <v>110757</v>
          </cell>
        </row>
        <row r="121">
          <cell r="A121" t="str">
            <v>1325</v>
          </cell>
          <cell r="B121" t="str">
            <v>SNR A.M.O.</v>
          </cell>
          <cell r="C121">
            <v>77805</v>
          </cell>
          <cell r="D121">
            <v>79941</v>
          </cell>
          <cell r="E121">
            <v>82102</v>
          </cell>
          <cell r="F121">
            <v>84241</v>
          </cell>
          <cell r="G121">
            <v>86383</v>
          </cell>
          <cell r="H121">
            <v>88560</v>
          </cell>
          <cell r="I121">
            <v>88560</v>
          </cell>
          <cell r="J121">
            <v>88560</v>
          </cell>
          <cell r="K121">
            <v>90566</v>
          </cell>
          <cell r="L121">
            <v>90566</v>
          </cell>
          <cell r="M121">
            <v>90566</v>
          </cell>
          <cell r="N121">
            <v>92572</v>
          </cell>
          <cell r="O121">
            <v>92572</v>
          </cell>
          <cell r="P121">
            <v>92572</v>
          </cell>
          <cell r="Q121">
            <v>92572</v>
          </cell>
          <cell r="R121">
            <v>92572</v>
          </cell>
          <cell r="S121">
            <v>92572</v>
          </cell>
          <cell r="T121">
            <v>92572</v>
          </cell>
          <cell r="U121">
            <v>92572</v>
          </cell>
          <cell r="V121">
            <v>92572</v>
          </cell>
          <cell r="W121">
            <v>92572</v>
          </cell>
          <cell r="X121">
            <v>92572</v>
          </cell>
          <cell r="Y121">
            <v>92572</v>
          </cell>
          <cell r="Z121">
            <v>92572</v>
          </cell>
          <cell r="AA121">
            <v>92572</v>
          </cell>
          <cell r="AB121">
            <v>92572</v>
          </cell>
          <cell r="AC121">
            <v>92572</v>
          </cell>
          <cell r="AD121">
            <v>92572</v>
          </cell>
          <cell r="AE121">
            <v>92572</v>
          </cell>
          <cell r="AF121">
            <v>92572</v>
          </cell>
        </row>
        <row r="122">
          <cell r="A122" t="str">
            <v>1333</v>
          </cell>
          <cell r="B122" t="str">
            <v>A.M.O.</v>
          </cell>
          <cell r="C122">
            <v>66242</v>
          </cell>
          <cell r="D122">
            <v>67248</v>
          </cell>
          <cell r="E122">
            <v>69223</v>
          </cell>
          <cell r="F122">
            <v>71195</v>
          </cell>
          <cell r="G122">
            <v>73196</v>
          </cell>
          <cell r="H122">
            <v>75168</v>
          </cell>
          <cell r="I122">
            <v>75168</v>
          </cell>
          <cell r="J122">
            <v>75168</v>
          </cell>
          <cell r="K122">
            <v>77044</v>
          </cell>
          <cell r="L122">
            <v>77044</v>
          </cell>
          <cell r="M122">
            <v>77044</v>
          </cell>
          <cell r="N122">
            <v>78922</v>
          </cell>
          <cell r="O122">
            <v>78922</v>
          </cell>
          <cell r="P122">
            <v>78922</v>
          </cell>
          <cell r="Q122">
            <v>78922</v>
          </cell>
          <cell r="R122">
            <v>78922</v>
          </cell>
          <cell r="S122">
            <v>78922</v>
          </cell>
          <cell r="T122">
            <v>78922</v>
          </cell>
          <cell r="U122">
            <v>78922</v>
          </cell>
          <cell r="V122">
            <v>78922</v>
          </cell>
          <cell r="W122">
            <v>78922</v>
          </cell>
          <cell r="X122">
            <v>78922</v>
          </cell>
          <cell r="Y122">
            <v>78922</v>
          </cell>
          <cell r="Z122">
            <v>78922</v>
          </cell>
          <cell r="AA122">
            <v>78922</v>
          </cell>
          <cell r="AB122">
            <v>78922</v>
          </cell>
          <cell r="AC122">
            <v>78922</v>
          </cell>
          <cell r="AD122">
            <v>78922</v>
          </cell>
          <cell r="AE122">
            <v>78922</v>
          </cell>
          <cell r="AF122">
            <v>78922</v>
          </cell>
        </row>
        <row r="123">
          <cell r="A123" t="str">
            <v>1345</v>
          </cell>
          <cell r="B123" t="str">
            <v>COM DISEASE OFFIC</v>
          </cell>
          <cell r="C123">
            <v>77805</v>
          </cell>
          <cell r="D123">
            <v>79941</v>
          </cell>
          <cell r="E123">
            <v>82102</v>
          </cell>
          <cell r="F123">
            <v>84241</v>
          </cell>
          <cell r="G123">
            <v>86383</v>
          </cell>
          <cell r="H123">
            <v>88560</v>
          </cell>
          <cell r="I123">
            <v>88560</v>
          </cell>
          <cell r="J123">
            <v>88560</v>
          </cell>
          <cell r="K123">
            <v>90566</v>
          </cell>
          <cell r="L123">
            <v>90566</v>
          </cell>
          <cell r="M123">
            <v>90566</v>
          </cell>
          <cell r="N123">
            <v>92572</v>
          </cell>
          <cell r="O123">
            <v>92572</v>
          </cell>
          <cell r="P123">
            <v>92572</v>
          </cell>
          <cell r="Q123">
            <v>92572</v>
          </cell>
          <cell r="R123">
            <v>92572</v>
          </cell>
          <cell r="S123">
            <v>92572</v>
          </cell>
          <cell r="T123">
            <v>92572</v>
          </cell>
          <cell r="U123">
            <v>92572</v>
          </cell>
          <cell r="V123">
            <v>92572</v>
          </cell>
          <cell r="W123">
            <v>92572</v>
          </cell>
          <cell r="X123">
            <v>92572</v>
          </cell>
          <cell r="Y123">
            <v>92572</v>
          </cell>
          <cell r="Z123">
            <v>92572</v>
          </cell>
          <cell r="AA123">
            <v>92572</v>
          </cell>
          <cell r="AB123">
            <v>92572</v>
          </cell>
          <cell r="AC123">
            <v>92572</v>
          </cell>
          <cell r="AD123">
            <v>92572</v>
          </cell>
          <cell r="AE123">
            <v>92572</v>
          </cell>
          <cell r="AF123">
            <v>92572</v>
          </cell>
        </row>
        <row r="124">
          <cell r="A124" t="str">
            <v>1392</v>
          </cell>
          <cell r="B124" t="str">
            <v>CONS/VAS SUR</v>
          </cell>
          <cell r="C124">
            <v>161733</v>
          </cell>
          <cell r="D124">
            <v>146543</v>
          </cell>
          <cell r="E124">
            <v>172173</v>
          </cell>
          <cell r="F124">
            <v>154138</v>
          </cell>
          <cell r="G124">
            <v>160042</v>
          </cell>
          <cell r="H124">
            <v>164623</v>
          </cell>
          <cell r="I124">
            <v>177565</v>
          </cell>
          <cell r="J124">
            <v>180095</v>
          </cell>
          <cell r="K124">
            <v>182623</v>
          </cell>
          <cell r="L124">
            <v>185150</v>
          </cell>
          <cell r="M124">
            <v>150778</v>
          </cell>
          <cell r="N124">
            <v>152793</v>
          </cell>
          <cell r="O124">
            <v>167272</v>
          </cell>
          <cell r="P124">
            <v>169468</v>
          </cell>
          <cell r="Q124">
            <v>169533</v>
          </cell>
          <cell r="R124">
            <v>169533</v>
          </cell>
          <cell r="S124">
            <v>181100</v>
          </cell>
          <cell r="T124">
            <v>172853</v>
          </cell>
          <cell r="U124">
            <v>188981</v>
          </cell>
          <cell r="V124">
            <v>172638</v>
          </cell>
          <cell r="W124">
            <v>169533</v>
          </cell>
          <cell r="X124">
            <v>180557</v>
          </cell>
          <cell r="Y124">
            <v>156914</v>
          </cell>
          <cell r="Z124">
            <v>132033</v>
          </cell>
          <cell r="AA124">
            <v>136659</v>
          </cell>
          <cell r="AB124">
            <v>146543</v>
          </cell>
          <cell r="AC124">
            <v>147256</v>
          </cell>
          <cell r="AD124">
            <v>151648</v>
          </cell>
          <cell r="AE124">
            <v>153380</v>
          </cell>
          <cell r="AF124">
            <v>153380</v>
          </cell>
        </row>
        <row r="125">
          <cell r="A125" t="str">
            <v>1392NC</v>
          </cell>
          <cell r="B125" t="str">
            <v>CONS/VAS SUR NC</v>
          </cell>
          <cell r="C125">
            <v>131315</v>
          </cell>
          <cell r="D125">
            <v>137138</v>
          </cell>
          <cell r="E125">
            <v>144833</v>
          </cell>
          <cell r="F125">
            <v>149009</v>
          </cell>
          <cell r="G125">
            <v>155273</v>
          </cell>
          <cell r="H125">
            <v>160492</v>
          </cell>
          <cell r="I125">
            <v>166756</v>
          </cell>
          <cell r="J125">
            <v>172498</v>
          </cell>
          <cell r="K125">
            <v>181385</v>
          </cell>
          <cell r="L125">
            <v>124036</v>
          </cell>
          <cell r="M125">
            <v>128403</v>
          </cell>
          <cell r="N125">
            <v>134434</v>
          </cell>
          <cell r="O125">
            <v>137554</v>
          </cell>
          <cell r="P125">
            <v>141713</v>
          </cell>
          <cell r="Q125">
            <v>145877</v>
          </cell>
          <cell r="R125">
            <v>150053</v>
          </cell>
          <cell r="S125">
            <v>156317</v>
          </cell>
          <cell r="T125">
            <v>162580</v>
          </cell>
          <cell r="U125">
            <v>113076</v>
          </cell>
          <cell r="V125">
            <v>116369</v>
          </cell>
          <cell r="W125">
            <v>116413</v>
          </cell>
          <cell r="X125">
            <v>118317</v>
          </cell>
          <cell r="Y125">
            <v>120916</v>
          </cell>
          <cell r="Z125">
            <v>124036</v>
          </cell>
          <cell r="AA125">
            <v>128195</v>
          </cell>
          <cell r="AB125">
            <v>132875</v>
          </cell>
          <cell r="AC125">
            <v>138594</v>
          </cell>
          <cell r="AD125">
            <v>138594</v>
          </cell>
          <cell r="AE125">
            <v>138594</v>
          </cell>
          <cell r="AF125">
            <v>138594</v>
          </cell>
        </row>
        <row r="126">
          <cell r="A126" t="str">
            <v>1392NE</v>
          </cell>
          <cell r="B126" t="str">
            <v>CONS/VAS SUR NE</v>
          </cell>
          <cell r="C126">
            <v>154569</v>
          </cell>
          <cell r="D126">
            <v>156762</v>
          </cell>
          <cell r="E126">
            <v>158957</v>
          </cell>
          <cell r="F126">
            <v>161151</v>
          </cell>
          <cell r="G126">
            <v>145695</v>
          </cell>
          <cell r="H126">
            <v>147588</v>
          </cell>
          <cell r="I126">
            <v>147644</v>
          </cell>
          <cell r="J126">
            <v>147644</v>
          </cell>
          <cell r="K126">
            <v>147644</v>
          </cell>
          <cell r="L126">
            <v>147644</v>
          </cell>
          <cell r="M126">
            <v>147644</v>
          </cell>
          <cell r="N126">
            <v>147644</v>
          </cell>
          <cell r="O126">
            <v>147644</v>
          </cell>
          <cell r="P126">
            <v>147644</v>
          </cell>
          <cell r="Q126">
            <v>147644</v>
          </cell>
          <cell r="R126">
            <v>147644</v>
          </cell>
          <cell r="S126">
            <v>147644</v>
          </cell>
          <cell r="T126">
            <v>147644</v>
          </cell>
          <cell r="U126">
            <v>147644</v>
          </cell>
          <cell r="V126">
            <v>147644</v>
          </cell>
          <cell r="W126">
            <v>147644</v>
          </cell>
          <cell r="X126">
            <v>147644</v>
          </cell>
          <cell r="Y126">
            <v>147644</v>
          </cell>
          <cell r="Z126">
            <v>147644</v>
          </cell>
          <cell r="AA126">
            <v>147644</v>
          </cell>
          <cell r="AB126">
            <v>147644</v>
          </cell>
          <cell r="AC126">
            <v>147644</v>
          </cell>
          <cell r="AD126">
            <v>147644</v>
          </cell>
          <cell r="AE126">
            <v>147644</v>
          </cell>
          <cell r="AF126">
            <v>147644</v>
          </cell>
        </row>
        <row r="127">
          <cell r="A127" t="str">
            <v>1422</v>
          </cell>
          <cell r="B127" t="str">
            <v>CHIEF PSYCH</v>
          </cell>
          <cell r="C127">
            <v>169533</v>
          </cell>
          <cell r="D127">
            <v>152155</v>
          </cell>
          <cell r="E127">
            <v>172173</v>
          </cell>
          <cell r="F127">
            <v>160844</v>
          </cell>
          <cell r="G127">
            <v>160042</v>
          </cell>
          <cell r="H127">
            <v>164623</v>
          </cell>
          <cell r="I127">
            <v>177565</v>
          </cell>
          <cell r="J127">
            <v>180095</v>
          </cell>
          <cell r="K127">
            <v>182623</v>
          </cell>
          <cell r="L127">
            <v>185150</v>
          </cell>
          <cell r="M127">
            <v>150778</v>
          </cell>
          <cell r="N127">
            <v>152793</v>
          </cell>
          <cell r="O127">
            <v>167272</v>
          </cell>
          <cell r="P127">
            <v>169468</v>
          </cell>
          <cell r="Q127">
            <v>169533</v>
          </cell>
          <cell r="R127">
            <v>169533</v>
          </cell>
          <cell r="S127">
            <v>185150</v>
          </cell>
          <cell r="T127">
            <v>176496</v>
          </cell>
          <cell r="U127">
            <v>188981</v>
          </cell>
          <cell r="V127">
            <v>176717</v>
          </cell>
          <cell r="W127">
            <v>169533</v>
          </cell>
          <cell r="X127">
            <v>180557</v>
          </cell>
          <cell r="Y127">
            <v>162186</v>
          </cell>
          <cell r="Z127">
            <v>160685</v>
          </cell>
          <cell r="AA127">
            <v>132033</v>
          </cell>
          <cell r="AB127">
            <v>136659</v>
          </cell>
          <cell r="AC127">
            <v>146543</v>
          </cell>
          <cell r="AD127">
            <v>147256</v>
          </cell>
          <cell r="AE127">
            <v>151648</v>
          </cell>
          <cell r="AF127">
            <v>153380</v>
          </cell>
        </row>
        <row r="128">
          <cell r="A128" t="str">
            <v>1422NC</v>
          </cell>
          <cell r="B128" t="str">
            <v>CHIEF PSYCH NC</v>
          </cell>
          <cell r="C128">
            <v>131315</v>
          </cell>
          <cell r="D128">
            <v>137138</v>
          </cell>
          <cell r="E128">
            <v>144833</v>
          </cell>
          <cell r="F128">
            <v>149009</v>
          </cell>
          <cell r="G128">
            <v>155273</v>
          </cell>
          <cell r="H128">
            <v>160492</v>
          </cell>
          <cell r="I128">
            <v>166756</v>
          </cell>
          <cell r="J128">
            <v>172498</v>
          </cell>
          <cell r="K128">
            <v>181385</v>
          </cell>
          <cell r="L128">
            <v>124036</v>
          </cell>
          <cell r="M128">
            <v>128403</v>
          </cell>
          <cell r="N128">
            <v>134434</v>
          </cell>
          <cell r="O128">
            <v>137554</v>
          </cell>
          <cell r="P128">
            <v>141713</v>
          </cell>
          <cell r="Q128">
            <v>145877</v>
          </cell>
          <cell r="R128">
            <v>150053</v>
          </cell>
          <cell r="S128">
            <v>156317</v>
          </cell>
          <cell r="T128">
            <v>162580</v>
          </cell>
          <cell r="U128">
            <v>113076</v>
          </cell>
          <cell r="V128">
            <v>116369</v>
          </cell>
          <cell r="W128">
            <v>116413</v>
          </cell>
          <cell r="X128">
            <v>118317</v>
          </cell>
          <cell r="Y128">
            <v>120916</v>
          </cell>
          <cell r="Z128">
            <v>124036</v>
          </cell>
          <cell r="AA128">
            <v>128195</v>
          </cell>
          <cell r="AB128">
            <v>132875</v>
          </cell>
          <cell r="AC128">
            <v>138594</v>
          </cell>
          <cell r="AD128">
            <v>138594</v>
          </cell>
          <cell r="AE128">
            <v>138594</v>
          </cell>
          <cell r="AF128">
            <v>138594</v>
          </cell>
        </row>
        <row r="129">
          <cell r="A129" t="str">
            <v>1422NE</v>
          </cell>
          <cell r="B129" t="str">
            <v>CHIEF PSYCH NE</v>
          </cell>
          <cell r="C129">
            <v>154569</v>
          </cell>
          <cell r="D129">
            <v>156762</v>
          </cell>
          <cell r="E129">
            <v>158957</v>
          </cell>
          <cell r="F129">
            <v>161151</v>
          </cell>
          <cell r="G129">
            <v>145695</v>
          </cell>
          <cell r="H129">
            <v>147588</v>
          </cell>
          <cell r="I129">
            <v>147644</v>
          </cell>
          <cell r="J129">
            <v>147644</v>
          </cell>
          <cell r="K129">
            <v>147644</v>
          </cell>
          <cell r="L129">
            <v>147644</v>
          </cell>
          <cell r="M129">
            <v>147644</v>
          </cell>
          <cell r="N129">
            <v>147644</v>
          </cell>
          <cell r="O129">
            <v>147644</v>
          </cell>
          <cell r="P129">
            <v>147644</v>
          </cell>
          <cell r="Q129">
            <v>147644</v>
          </cell>
          <cell r="R129">
            <v>147644</v>
          </cell>
          <cell r="S129">
            <v>147644</v>
          </cell>
          <cell r="T129">
            <v>147644</v>
          </cell>
          <cell r="U129">
            <v>147644</v>
          </cell>
          <cell r="V129">
            <v>147644</v>
          </cell>
          <cell r="W129">
            <v>147644</v>
          </cell>
          <cell r="X129">
            <v>147644</v>
          </cell>
          <cell r="Y129">
            <v>147644</v>
          </cell>
          <cell r="Z129">
            <v>147644</v>
          </cell>
          <cell r="AA129">
            <v>147644</v>
          </cell>
          <cell r="AB129">
            <v>147644</v>
          </cell>
          <cell r="AC129">
            <v>147644</v>
          </cell>
          <cell r="AD129">
            <v>147644</v>
          </cell>
          <cell r="AE129">
            <v>147644</v>
          </cell>
          <cell r="AF129">
            <v>147644</v>
          </cell>
        </row>
        <row r="130">
          <cell r="A130" t="str">
            <v>143Y</v>
          </cell>
          <cell r="B130" t="str">
            <v>CONS/PSYCH</v>
          </cell>
          <cell r="C130">
            <v>169533</v>
          </cell>
          <cell r="D130">
            <v>152155</v>
          </cell>
          <cell r="E130">
            <v>172173</v>
          </cell>
          <cell r="F130">
            <v>160844</v>
          </cell>
          <cell r="G130">
            <v>160042</v>
          </cell>
          <cell r="H130">
            <v>164623</v>
          </cell>
          <cell r="I130">
            <v>177565</v>
          </cell>
          <cell r="J130">
            <v>180095</v>
          </cell>
          <cell r="K130">
            <v>182623</v>
          </cell>
          <cell r="L130">
            <v>185150</v>
          </cell>
          <cell r="M130">
            <v>150778</v>
          </cell>
          <cell r="N130">
            <v>152793</v>
          </cell>
          <cell r="O130">
            <v>167272</v>
          </cell>
          <cell r="P130">
            <v>169468</v>
          </cell>
          <cell r="Q130">
            <v>169533</v>
          </cell>
          <cell r="R130">
            <v>169533</v>
          </cell>
          <cell r="S130">
            <v>185150</v>
          </cell>
          <cell r="T130">
            <v>176496</v>
          </cell>
          <cell r="U130">
            <v>188981</v>
          </cell>
          <cell r="V130">
            <v>176717</v>
          </cell>
          <cell r="W130">
            <v>169533</v>
          </cell>
          <cell r="X130">
            <v>180557</v>
          </cell>
          <cell r="Y130">
            <v>162186</v>
          </cell>
          <cell r="Z130">
            <v>160685</v>
          </cell>
          <cell r="AA130">
            <v>132033</v>
          </cell>
          <cell r="AB130">
            <v>136659</v>
          </cell>
          <cell r="AC130">
            <v>146543</v>
          </cell>
          <cell r="AD130">
            <v>147256</v>
          </cell>
          <cell r="AE130">
            <v>151648</v>
          </cell>
          <cell r="AF130">
            <v>153380</v>
          </cell>
        </row>
        <row r="131">
          <cell r="A131" t="str">
            <v>143YNC</v>
          </cell>
          <cell r="B131" t="str">
            <v>CONS/PSYCH NC</v>
          </cell>
          <cell r="C131">
            <v>131315</v>
          </cell>
          <cell r="D131">
            <v>137138</v>
          </cell>
          <cell r="E131">
            <v>144833</v>
          </cell>
          <cell r="F131">
            <v>149009</v>
          </cell>
          <cell r="G131">
            <v>155273</v>
          </cell>
          <cell r="H131">
            <v>160492</v>
          </cell>
          <cell r="I131">
            <v>166756</v>
          </cell>
          <cell r="J131">
            <v>172498</v>
          </cell>
          <cell r="K131">
            <v>181385</v>
          </cell>
          <cell r="L131">
            <v>124036</v>
          </cell>
          <cell r="M131">
            <v>128403</v>
          </cell>
          <cell r="N131">
            <v>134434</v>
          </cell>
          <cell r="O131">
            <v>137554</v>
          </cell>
          <cell r="P131">
            <v>141713</v>
          </cell>
          <cell r="Q131">
            <v>145877</v>
          </cell>
          <cell r="R131">
            <v>150053</v>
          </cell>
          <cell r="S131">
            <v>156317</v>
          </cell>
          <cell r="T131">
            <v>162580</v>
          </cell>
          <cell r="U131">
            <v>113076</v>
          </cell>
          <cell r="V131">
            <v>116369</v>
          </cell>
          <cell r="W131">
            <v>116413</v>
          </cell>
          <cell r="X131">
            <v>118317</v>
          </cell>
          <cell r="Y131">
            <v>120916</v>
          </cell>
          <cell r="Z131">
            <v>124036</v>
          </cell>
          <cell r="AA131">
            <v>128195</v>
          </cell>
          <cell r="AB131">
            <v>132875</v>
          </cell>
          <cell r="AC131">
            <v>138594</v>
          </cell>
          <cell r="AD131">
            <v>138594</v>
          </cell>
          <cell r="AE131">
            <v>138594</v>
          </cell>
          <cell r="AF131">
            <v>138594</v>
          </cell>
        </row>
        <row r="132">
          <cell r="A132" t="str">
            <v>143YNE</v>
          </cell>
          <cell r="B132" t="str">
            <v>CONS/PSYCH NE</v>
          </cell>
          <cell r="C132">
            <v>154569</v>
          </cell>
          <cell r="D132">
            <v>156762</v>
          </cell>
          <cell r="E132">
            <v>158957</v>
          </cell>
          <cell r="F132">
            <v>161151</v>
          </cell>
          <cell r="G132">
            <v>145695</v>
          </cell>
          <cell r="H132">
            <v>147588</v>
          </cell>
          <cell r="I132">
            <v>147644</v>
          </cell>
          <cell r="J132">
            <v>147644</v>
          </cell>
          <cell r="K132">
            <v>147644</v>
          </cell>
          <cell r="L132">
            <v>147644</v>
          </cell>
          <cell r="M132">
            <v>147644</v>
          </cell>
          <cell r="N132">
            <v>147644</v>
          </cell>
          <cell r="O132">
            <v>147644</v>
          </cell>
          <cell r="P132">
            <v>147644</v>
          </cell>
          <cell r="Q132">
            <v>147644</v>
          </cell>
          <cell r="R132">
            <v>147644</v>
          </cell>
          <cell r="S132">
            <v>147644</v>
          </cell>
          <cell r="T132">
            <v>147644</v>
          </cell>
          <cell r="U132">
            <v>147644</v>
          </cell>
          <cell r="V132">
            <v>147644</v>
          </cell>
          <cell r="W132">
            <v>147644</v>
          </cell>
          <cell r="X132">
            <v>147644</v>
          </cell>
          <cell r="Y132">
            <v>147644</v>
          </cell>
          <cell r="Z132">
            <v>147644</v>
          </cell>
          <cell r="AA132">
            <v>147644</v>
          </cell>
          <cell r="AB132">
            <v>147644</v>
          </cell>
          <cell r="AC132">
            <v>147644</v>
          </cell>
          <cell r="AD132">
            <v>147644</v>
          </cell>
          <cell r="AE132">
            <v>147644</v>
          </cell>
          <cell r="AF132">
            <v>147644</v>
          </cell>
        </row>
        <row r="133">
          <cell r="A133" t="str">
            <v>1449</v>
          </cell>
          <cell r="B133" t="str">
            <v>PSYCHIATRIST</v>
          </cell>
          <cell r="C133">
            <v>48784</v>
          </cell>
          <cell r="D133">
            <v>51194</v>
          </cell>
          <cell r="E133">
            <v>53596</v>
          </cell>
          <cell r="F133">
            <v>55992</v>
          </cell>
          <cell r="G133">
            <v>58357</v>
          </cell>
          <cell r="H133">
            <v>58357</v>
          </cell>
          <cell r="I133">
            <v>58357</v>
          </cell>
          <cell r="J133">
            <v>58357</v>
          </cell>
          <cell r="K133">
            <v>58357</v>
          </cell>
          <cell r="L133">
            <v>58357</v>
          </cell>
          <cell r="M133">
            <v>58357</v>
          </cell>
          <cell r="N133">
            <v>58357</v>
          </cell>
          <cell r="O133">
            <v>58357</v>
          </cell>
          <cell r="P133">
            <v>58357</v>
          </cell>
          <cell r="Q133">
            <v>58357</v>
          </cell>
          <cell r="R133">
            <v>58357</v>
          </cell>
          <cell r="S133">
            <v>58357</v>
          </cell>
          <cell r="T133">
            <v>58357</v>
          </cell>
          <cell r="U133">
            <v>58357</v>
          </cell>
          <cell r="V133">
            <v>58357</v>
          </cell>
          <cell r="W133">
            <v>58357</v>
          </cell>
          <cell r="X133">
            <v>58357</v>
          </cell>
          <cell r="Y133">
            <v>58357</v>
          </cell>
          <cell r="Z133">
            <v>58357</v>
          </cell>
          <cell r="AA133">
            <v>58357</v>
          </cell>
          <cell r="AB133">
            <v>58357</v>
          </cell>
          <cell r="AC133">
            <v>58357</v>
          </cell>
          <cell r="AD133">
            <v>58357</v>
          </cell>
          <cell r="AE133">
            <v>58357</v>
          </cell>
          <cell r="AF133">
            <v>58357</v>
          </cell>
        </row>
        <row r="134">
          <cell r="A134" t="str">
            <v>1457</v>
          </cell>
          <cell r="B134" t="str">
            <v>CONS/CHILD PSYCH</v>
          </cell>
          <cell r="C134">
            <v>169533</v>
          </cell>
          <cell r="D134">
            <v>152155</v>
          </cell>
          <cell r="E134">
            <v>172173</v>
          </cell>
          <cell r="F134">
            <v>160844</v>
          </cell>
          <cell r="G134">
            <v>160042</v>
          </cell>
          <cell r="H134">
            <v>164623</v>
          </cell>
          <cell r="I134">
            <v>177565</v>
          </cell>
          <cell r="J134">
            <v>180095</v>
          </cell>
          <cell r="K134">
            <v>182623</v>
          </cell>
          <cell r="L134">
            <v>185150</v>
          </cell>
          <cell r="M134">
            <v>150778</v>
          </cell>
          <cell r="N134">
            <v>152793</v>
          </cell>
          <cell r="O134">
            <v>167272</v>
          </cell>
          <cell r="P134">
            <v>169468</v>
          </cell>
          <cell r="Q134">
            <v>169533</v>
          </cell>
          <cell r="R134">
            <v>169533</v>
          </cell>
          <cell r="S134">
            <v>185150</v>
          </cell>
          <cell r="T134">
            <v>176496</v>
          </cell>
          <cell r="U134">
            <v>188981</v>
          </cell>
          <cell r="V134">
            <v>176717</v>
          </cell>
          <cell r="W134">
            <v>169533</v>
          </cell>
          <cell r="X134">
            <v>180557</v>
          </cell>
          <cell r="Y134">
            <v>162186</v>
          </cell>
          <cell r="Z134">
            <v>160685</v>
          </cell>
          <cell r="AA134">
            <v>132033</v>
          </cell>
          <cell r="AB134">
            <v>136659</v>
          </cell>
          <cell r="AC134">
            <v>146543</v>
          </cell>
          <cell r="AD134">
            <v>147256</v>
          </cell>
          <cell r="AE134">
            <v>151648</v>
          </cell>
          <cell r="AF134">
            <v>153380</v>
          </cell>
        </row>
        <row r="135">
          <cell r="A135" t="str">
            <v>1457NC</v>
          </cell>
          <cell r="B135" t="str">
            <v>CONS/CHILD PSYCH NC</v>
          </cell>
          <cell r="C135">
            <v>131315</v>
          </cell>
          <cell r="D135">
            <v>137138</v>
          </cell>
          <cell r="E135">
            <v>144833</v>
          </cell>
          <cell r="F135">
            <v>149009</v>
          </cell>
          <cell r="G135">
            <v>155273</v>
          </cell>
          <cell r="H135">
            <v>160492</v>
          </cell>
          <cell r="I135">
            <v>166756</v>
          </cell>
          <cell r="J135">
            <v>172498</v>
          </cell>
          <cell r="K135">
            <v>181385</v>
          </cell>
          <cell r="L135">
            <v>124036</v>
          </cell>
          <cell r="M135">
            <v>128403</v>
          </cell>
          <cell r="N135">
            <v>134434</v>
          </cell>
          <cell r="O135">
            <v>137554</v>
          </cell>
          <cell r="P135">
            <v>141713</v>
          </cell>
          <cell r="Q135">
            <v>145877</v>
          </cell>
          <cell r="R135">
            <v>150053</v>
          </cell>
          <cell r="S135">
            <v>156317</v>
          </cell>
          <cell r="T135">
            <v>162580</v>
          </cell>
          <cell r="U135">
            <v>113076</v>
          </cell>
          <cell r="V135">
            <v>116369</v>
          </cell>
          <cell r="W135">
            <v>116413</v>
          </cell>
          <cell r="X135">
            <v>118317</v>
          </cell>
          <cell r="Y135">
            <v>120916</v>
          </cell>
          <cell r="Z135">
            <v>124036</v>
          </cell>
          <cell r="AA135">
            <v>128195</v>
          </cell>
          <cell r="AB135">
            <v>132875</v>
          </cell>
          <cell r="AC135">
            <v>138594</v>
          </cell>
          <cell r="AD135">
            <v>138594</v>
          </cell>
          <cell r="AE135">
            <v>138594</v>
          </cell>
          <cell r="AF135">
            <v>138594</v>
          </cell>
        </row>
        <row r="136">
          <cell r="A136" t="str">
            <v>1457NE</v>
          </cell>
          <cell r="B136" t="str">
            <v>CONS/CHILD PSYCH NE</v>
          </cell>
          <cell r="C136">
            <v>154569</v>
          </cell>
          <cell r="D136">
            <v>156762</v>
          </cell>
          <cell r="E136">
            <v>158957</v>
          </cell>
          <cell r="F136">
            <v>161151</v>
          </cell>
          <cell r="G136">
            <v>145695</v>
          </cell>
          <cell r="H136">
            <v>147588</v>
          </cell>
          <cell r="I136">
            <v>147644</v>
          </cell>
          <cell r="J136">
            <v>147644</v>
          </cell>
          <cell r="K136">
            <v>147644</v>
          </cell>
          <cell r="L136">
            <v>147644</v>
          </cell>
          <cell r="M136">
            <v>147644</v>
          </cell>
          <cell r="N136">
            <v>147644</v>
          </cell>
          <cell r="O136">
            <v>147644</v>
          </cell>
          <cell r="P136">
            <v>147644</v>
          </cell>
          <cell r="Q136">
            <v>147644</v>
          </cell>
          <cell r="R136">
            <v>147644</v>
          </cell>
          <cell r="S136">
            <v>147644</v>
          </cell>
          <cell r="T136">
            <v>147644</v>
          </cell>
          <cell r="U136">
            <v>147644</v>
          </cell>
          <cell r="V136">
            <v>147644</v>
          </cell>
          <cell r="W136">
            <v>147644</v>
          </cell>
          <cell r="X136">
            <v>147644</v>
          </cell>
          <cell r="Y136">
            <v>147644</v>
          </cell>
          <cell r="Z136">
            <v>147644</v>
          </cell>
          <cell r="AA136">
            <v>147644</v>
          </cell>
          <cell r="AB136">
            <v>147644</v>
          </cell>
          <cell r="AC136">
            <v>147644</v>
          </cell>
          <cell r="AD136">
            <v>147644</v>
          </cell>
          <cell r="AE136">
            <v>147644</v>
          </cell>
          <cell r="AF136">
            <v>147644</v>
          </cell>
        </row>
        <row r="137">
          <cell r="A137" t="str">
            <v>1465</v>
          </cell>
          <cell r="B137" t="str">
            <v>SPEC ORTHODONTIS</v>
          </cell>
          <cell r="C137">
            <v>135434</v>
          </cell>
          <cell r="D137">
            <v>135434</v>
          </cell>
          <cell r="E137">
            <v>135434</v>
          </cell>
          <cell r="F137">
            <v>135434</v>
          </cell>
          <cell r="G137">
            <v>135434</v>
          </cell>
          <cell r="H137">
            <v>135434</v>
          </cell>
          <cell r="I137">
            <v>135434</v>
          </cell>
          <cell r="J137">
            <v>135434</v>
          </cell>
          <cell r="K137">
            <v>135434</v>
          </cell>
          <cell r="L137">
            <v>135434</v>
          </cell>
          <cell r="M137">
            <v>135434</v>
          </cell>
          <cell r="N137">
            <v>135434</v>
          </cell>
          <cell r="O137">
            <v>135434</v>
          </cell>
          <cell r="P137">
            <v>135434</v>
          </cell>
          <cell r="Q137">
            <v>135434</v>
          </cell>
          <cell r="R137">
            <v>135434</v>
          </cell>
          <cell r="S137">
            <v>135434</v>
          </cell>
          <cell r="T137">
            <v>135434</v>
          </cell>
          <cell r="U137">
            <v>135434</v>
          </cell>
          <cell r="V137">
            <v>135434</v>
          </cell>
          <cell r="W137">
            <v>135434</v>
          </cell>
          <cell r="X137">
            <v>135434</v>
          </cell>
          <cell r="Y137">
            <v>135434</v>
          </cell>
          <cell r="Z137">
            <v>135434</v>
          </cell>
          <cell r="AA137">
            <v>135434</v>
          </cell>
          <cell r="AB137">
            <v>135434</v>
          </cell>
          <cell r="AC137">
            <v>135434</v>
          </cell>
          <cell r="AD137">
            <v>135434</v>
          </cell>
          <cell r="AE137">
            <v>135434</v>
          </cell>
          <cell r="AF137">
            <v>135434</v>
          </cell>
        </row>
        <row r="138">
          <cell r="A138" t="str">
            <v>1491</v>
          </cell>
          <cell r="B138" t="str">
            <v>COM OPHTHAL PHYS</v>
          </cell>
          <cell r="C138">
            <v>88560</v>
          </cell>
          <cell r="D138">
            <v>88560</v>
          </cell>
          <cell r="E138">
            <v>88560</v>
          </cell>
          <cell r="F138">
            <v>90566</v>
          </cell>
          <cell r="G138">
            <v>90566</v>
          </cell>
          <cell r="H138">
            <v>90566</v>
          </cell>
          <cell r="I138">
            <v>92572</v>
          </cell>
          <cell r="J138">
            <v>92572</v>
          </cell>
          <cell r="K138">
            <v>92572</v>
          </cell>
          <cell r="L138">
            <v>92572</v>
          </cell>
          <cell r="M138">
            <v>92572</v>
          </cell>
          <cell r="N138">
            <v>92572</v>
          </cell>
          <cell r="O138">
            <v>92572</v>
          </cell>
          <cell r="P138">
            <v>92572</v>
          </cell>
          <cell r="Q138">
            <v>92572</v>
          </cell>
          <cell r="R138">
            <v>92572</v>
          </cell>
          <cell r="S138">
            <v>92572</v>
          </cell>
          <cell r="T138">
            <v>92572</v>
          </cell>
          <cell r="U138">
            <v>92572</v>
          </cell>
          <cell r="V138">
            <v>92572</v>
          </cell>
          <cell r="W138">
            <v>92572</v>
          </cell>
          <cell r="X138">
            <v>92572</v>
          </cell>
          <cell r="Y138">
            <v>92572</v>
          </cell>
          <cell r="Z138">
            <v>92572</v>
          </cell>
          <cell r="AA138">
            <v>92572</v>
          </cell>
          <cell r="AB138">
            <v>92572</v>
          </cell>
          <cell r="AC138">
            <v>92572</v>
          </cell>
          <cell r="AD138">
            <v>92572</v>
          </cell>
          <cell r="AE138">
            <v>92572</v>
          </cell>
          <cell r="AF138">
            <v>92572</v>
          </cell>
        </row>
        <row r="139">
          <cell r="A139" t="str">
            <v>1503</v>
          </cell>
          <cell r="B139" t="str">
            <v>MEDICAL OFFICER</v>
          </cell>
          <cell r="C139">
            <v>28520</v>
          </cell>
          <cell r="D139">
            <v>32600</v>
          </cell>
          <cell r="E139">
            <v>34556</v>
          </cell>
          <cell r="F139">
            <v>36508</v>
          </cell>
          <cell r="G139">
            <v>32600</v>
          </cell>
          <cell r="H139">
            <v>34556</v>
          </cell>
          <cell r="I139">
            <v>36508</v>
          </cell>
          <cell r="J139">
            <v>38478</v>
          </cell>
          <cell r="K139">
            <v>34556</v>
          </cell>
          <cell r="L139">
            <v>36508</v>
          </cell>
          <cell r="M139">
            <v>38478</v>
          </cell>
          <cell r="N139">
            <v>41422</v>
          </cell>
          <cell r="O139">
            <v>36508</v>
          </cell>
          <cell r="P139">
            <v>38478</v>
          </cell>
          <cell r="Q139">
            <v>43347</v>
          </cell>
          <cell r="R139">
            <v>47220</v>
          </cell>
          <cell r="S139">
            <v>47220</v>
          </cell>
          <cell r="T139">
            <v>47220</v>
          </cell>
          <cell r="U139">
            <v>47220</v>
          </cell>
          <cell r="V139">
            <v>47220</v>
          </cell>
          <cell r="W139">
            <v>47220</v>
          </cell>
          <cell r="X139">
            <v>47220</v>
          </cell>
          <cell r="Y139">
            <v>47220</v>
          </cell>
          <cell r="Z139">
            <v>47220</v>
          </cell>
          <cell r="AA139">
            <v>47220</v>
          </cell>
          <cell r="AB139">
            <v>47220</v>
          </cell>
          <cell r="AC139">
            <v>47220</v>
          </cell>
          <cell r="AD139">
            <v>47220</v>
          </cell>
          <cell r="AE139">
            <v>47220</v>
          </cell>
          <cell r="AF139">
            <v>47220</v>
          </cell>
        </row>
        <row r="140">
          <cell r="A140" t="str">
            <v>152X</v>
          </cell>
          <cell r="B140" t="str">
            <v>G.P.</v>
          </cell>
          <cell r="C140">
            <v>1</v>
          </cell>
          <cell r="D140">
            <v>1</v>
          </cell>
          <cell r="E140">
            <v>1</v>
          </cell>
          <cell r="F140">
            <v>1</v>
          </cell>
          <cell r="G140">
            <v>1</v>
          </cell>
          <cell r="H140">
            <v>1</v>
          </cell>
          <cell r="I140">
            <v>1</v>
          </cell>
          <cell r="J140">
            <v>1</v>
          </cell>
          <cell r="K140">
            <v>1</v>
          </cell>
          <cell r="L140">
            <v>1</v>
          </cell>
          <cell r="M140">
            <v>1</v>
          </cell>
          <cell r="N140">
            <v>1</v>
          </cell>
          <cell r="O140">
            <v>1</v>
          </cell>
          <cell r="P140">
            <v>1</v>
          </cell>
          <cell r="Q140">
            <v>1</v>
          </cell>
          <cell r="R140">
            <v>1</v>
          </cell>
          <cell r="S140">
            <v>1</v>
          </cell>
          <cell r="T140">
            <v>1</v>
          </cell>
          <cell r="U140">
            <v>1</v>
          </cell>
          <cell r="V140">
            <v>1</v>
          </cell>
          <cell r="W140">
            <v>1</v>
          </cell>
          <cell r="X140">
            <v>1</v>
          </cell>
          <cell r="Y140">
            <v>1</v>
          </cell>
          <cell r="Z140">
            <v>1</v>
          </cell>
          <cell r="AA140">
            <v>1</v>
          </cell>
          <cell r="AB140">
            <v>1</v>
          </cell>
          <cell r="AC140">
            <v>1</v>
          </cell>
          <cell r="AD140">
            <v>1</v>
          </cell>
          <cell r="AE140">
            <v>1</v>
          </cell>
          <cell r="AF140">
            <v>1</v>
          </cell>
        </row>
        <row r="141">
          <cell r="A141" t="str">
            <v>1538</v>
          </cell>
          <cell r="B141" t="str">
            <v>REGISTRAR</v>
          </cell>
          <cell r="C141">
            <v>55319</v>
          </cell>
          <cell r="D141">
            <v>57449</v>
          </cell>
          <cell r="E141">
            <v>59528</v>
          </cell>
          <cell r="F141">
            <v>61058</v>
          </cell>
          <cell r="G141">
            <v>63097</v>
          </cell>
          <cell r="H141">
            <v>65143</v>
          </cell>
          <cell r="I141">
            <v>65143</v>
          </cell>
          <cell r="J141">
            <v>65143</v>
          </cell>
          <cell r="K141">
            <v>65143</v>
          </cell>
          <cell r="L141">
            <v>65143</v>
          </cell>
          <cell r="M141">
            <v>65143</v>
          </cell>
          <cell r="N141">
            <v>65143</v>
          </cell>
          <cell r="O141">
            <v>65143</v>
          </cell>
          <cell r="P141">
            <v>65143</v>
          </cell>
          <cell r="Q141">
            <v>65143</v>
          </cell>
          <cell r="R141">
            <v>65143</v>
          </cell>
          <cell r="S141">
            <v>65143</v>
          </cell>
          <cell r="T141">
            <v>65143</v>
          </cell>
          <cell r="U141">
            <v>65143</v>
          </cell>
          <cell r="V141">
            <v>65143</v>
          </cell>
          <cell r="W141">
            <v>65143</v>
          </cell>
          <cell r="X141">
            <v>65143</v>
          </cell>
          <cell r="Y141">
            <v>65143</v>
          </cell>
          <cell r="Z141">
            <v>65143</v>
          </cell>
          <cell r="AA141">
            <v>65143</v>
          </cell>
          <cell r="AB141">
            <v>65143</v>
          </cell>
          <cell r="AC141">
            <v>65143</v>
          </cell>
          <cell r="AD141">
            <v>65143</v>
          </cell>
          <cell r="AE141">
            <v>65143</v>
          </cell>
          <cell r="AF141">
            <v>65143</v>
          </cell>
        </row>
        <row r="142">
          <cell r="A142" t="str">
            <v>1546</v>
          </cell>
          <cell r="B142" t="str">
            <v>SNR HOUSE OFFICER</v>
          </cell>
          <cell r="C142">
            <v>43462</v>
          </cell>
          <cell r="D142">
            <v>45643</v>
          </cell>
          <cell r="E142">
            <v>48901</v>
          </cell>
          <cell r="F142">
            <v>51032</v>
          </cell>
          <cell r="G142">
            <v>55319</v>
          </cell>
          <cell r="H142">
            <v>57449</v>
          </cell>
          <cell r="I142">
            <v>59528</v>
          </cell>
          <cell r="J142">
            <v>59528</v>
          </cell>
          <cell r="K142">
            <v>59528</v>
          </cell>
          <cell r="L142">
            <v>59528</v>
          </cell>
          <cell r="M142">
            <v>59528</v>
          </cell>
          <cell r="N142">
            <v>59528</v>
          </cell>
          <cell r="O142">
            <v>59528</v>
          </cell>
          <cell r="P142">
            <v>59528</v>
          </cell>
          <cell r="Q142">
            <v>59528</v>
          </cell>
          <cell r="R142">
            <v>59528</v>
          </cell>
          <cell r="S142">
            <v>59528</v>
          </cell>
          <cell r="T142">
            <v>59528</v>
          </cell>
          <cell r="U142">
            <v>59528</v>
          </cell>
          <cell r="V142">
            <v>59528</v>
          </cell>
          <cell r="W142">
            <v>59528</v>
          </cell>
          <cell r="X142">
            <v>59528</v>
          </cell>
          <cell r="Y142">
            <v>59528</v>
          </cell>
          <cell r="Z142">
            <v>59528</v>
          </cell>
          <cell r="AA142">
            <v>59528</v>
          </cell>
          <cell r="AB142">
            <v>59528</v>
          </cell>
          <cell r="AC142">
            <v>59528</v>
          </cell>
          <cell r="AD142">
            <v>59528</v>
          </cell>
          <cell r="AE142">
            <v>59528</v>
          </cell>
          <cell r="AF142">
            <v>59528</v>
          </cell>
        </row>
        <row r="143">
          <cell r="A143" t="str">
            <v>1554</v>
          </cell>
          <cell r="B143" t="str">
            <v>INTERN</v>
          </cell>
          <cell r="C143">
            <v>36492</v>
          </cell>
          <cell r="D143">
            <v>36492</v>
          </cell>
          <cell r="E143">
            <v>36492</v>
          </cell>
          <cell r="F143">
            <v>36492</v>
          </cell>
          <cell r="G143">
            <v>36492</v>
          </cell>
          <cell r="H143">
            <v>36492</v>
          </cell>
          <cell r="I143">
            <v>36492</v>
          </cell>
          <cell r="J143">
            <v>36492</v>
          </cell>
          <cell r="K143">
            <v>36492</v>
          </cell>
          <cell r="L143">
            <v>36492</v>
          </cell>
          <cell r="M143">
            <v>36492</v>
          </cell>
          <cell r="N143">
            <v>36492</v>
          </cell>
          <cell r="O143">
            <v>36492</v>
          </cell>
          <cell r="P143">
            <v>36492</v>
          </cell>
          <cell r="Q143">
            <v>36492</v>
          </cell>
          <cell r="R143">
            <v>36492</v>
          </cell>
          <cell r="S143">
            <v>36492</v>
          </cell>
          <cell r="T143">
            <v>36492</v>
          </cell>
          <cell r="U143">
            <v>36492</v>
          </cell>
          <cell r="V143">
            <v>36492</v>
          </cell>
          <cell r="W143">
            <v>36492</v>
          </cell>
          <cell r="X143">
            <v>36492</v>
          </cell>
          <cell r="Y143">
            <v>36492</v>
          </cell>
          <cell r="Z143">
            <v>36492</v>
          </cell>
          <cell r="AA143">
            <v>36492</v>
          </cell>
          <cell r="AB143">
            <v>36492</v>
          </cell>
          <cell r="AC143">
            <v>36492</v>
          </cell>
          <cell r="AD143">
            <v>36492</v>
          </cell>
          <cell r="AE143">
            <v>36492</v>
          </cell>
          <cell r="AF143">
            <v>36492</v>
          </cell>
        </row>
        <row r="144">
          <cell r="A144" t="str">
            <v>1554NE</v>
          </cell>
          <cell r="B144" t="str">
            <v>INTERN NE</v>
          </cell>
          <cell r="C144">
            <v>30257</v>
          </cell>
          <cell r="D144">
            <v>30257</v>
          </cell>
          <cell r="E144">
            <v>30257</v>
          </cell>
          <cell r="F144">
            <v>30257</v>
          </cell>
          <cell r="G144">
            <v>30257</v>
          </cell>
          <cell r="H144">
            <v>30257</v>
          </cell>
          <cell r="I144">
            <v>30257</v>
          </cell>
          <cell r="J144">
            <v>30257</v>
          </cell>
          <cell r="K144">
            <v>30257</v>
          </cell>
          <cell r="L144">
            <v>30257</v>
          </cell>
          <cell r="M144">
            <v>30257</v>
          </cell>
          <cell r="N144">
            <v>30257</v>
          </cell>
          <cell r="O144">
            <v>30257</v>
          </cell>
          <cell r="P144">
            <v>30257</v>
          </cell>
          <cell r="Q144">
            <v>30257</v>
          </cell>
          <cell r="R144">
            <v>30257</v>
          </cell>
          <cell r="S144">
            <v>30257</v>
          </cell>
          <cell r="T144">
            <v>30257</v>
          </cell>
          <cell r="U144">
            <v>30257</v>
          </cell>
          <cell r="V144">
            <v>30257</v>
          </cell>
          <cell r="W144">
            <v>30257</v>
          </cell>
          <cell r="X144">
            <v>30257</v>
          </cell>
          <cell r="Y144">
            <v>30257</v>
          </cell>
          <cell r="Z144">
            <v>30257</v>
          </cell>
          <cell r="AA144">
            <v>30257</v>
          </cell>
          <cell r="AB144">
            <v>30257</v>
          </cell>
          <cell r="AC144">
            <v>30257</v>
          </cell>
          <cell r="AD144">
            <v>30257</v>
          </cell>
          <cell r="AE144">
            <v>30257</v>
          </cell>
          <cell r="AF144">
            <v>30257</v>
          </cell>
        </row>
        <row r="145">
          <cell r="A145" t="str">
            <v>1562</v>
          </cell>
          <cell r="B145" t="str">
            <v>SPECIAL REGISTRAR</v>
          </cell>
          <cell r="C145">
            <v>62018</v>
          </cell>
          <cell r="D145">
            <v>63484</v>
          </cell>
          <cell r="E145">
            <v>65603</v>
          </cell>
          <cell r="F145">
            <v>67508</v>
          </cell>
          <cell r="G145">
            <v>70615</v>
          </cell>
          <cell r="H145">
            <v>73725</v>
          </cell>
          <cell r="I145">
            <v>76833</v>
          </cell>
          <cell r="J145">
            <v>76833</v>
          </cell>
          <cell r="K145">
            <v>76833</v>
          </cell>
          <cell r="L145">
            <v>76833</v>
          </cell>
          <cell r="M145">
            <v>76833</v>
          </cell>
          <cell r="N145">
            <v>76833</v>
          </cell>
          <cell r="O145">
            <v>76833</v>
          </cell>
          <cell r="P145">
            <v>76833</v>
          </cell>
          <cell r="Q145">
            <v>76833</v>
          </cell>
          <cell r="R145">
            <v>76833</v>
          </cell>
          <cell r="S145">
            <v>76833</v>
          </cell>
          <cell r="T145">
            <v>76833</v>
          </cell>
          <cell r="U145">
            <v>76833</v>
          </cell>
          <cell r="V145">
            <v>76833</v>
          </cell>
          <cell r="W145">
            <v>76833</v>
          </cell>
          <cell r="X145">
            <v>76833</v>
          </cell>
          <cell r="Y145">
            <v>76833</v>
          </cell>
          <cell r="Z145">
            <v>76833</v>
          </cell>
          <cell r="AA145">
            <v>76833</v>
          </cell>
          <cell r="AB145">
            <v>76833</v>
          </cell>
          <cell r="AC145">
            <v>76833</v>
          </cell>
          <cell r="AD145">
            <v>76833</v>
          </cell>
          <cell r="AE145">
            <v>76833</v>
          </cell>
          <cell r="AF145">
            <v>76833</v>
          </cell>
        </row>
        <row r="146">
          <cell r="A146" t="str">
            <v>1589</v>
          </cell>
          <cell r="B146" t="str">
            <v>SNR DENTAL SURGE</v>
          </cell>
          <cell r="C146">
            <v>73670</v>
          </cell>
          <cell r="D146">
            <v>77011</v>
          </cell>
          <cell r="E146">
            <v>80369</v>
          </cell>
          <cell r="F146">
            <v>83707</v>
          </cell>
          <cell r="G146">
            <v>83707</v>
          </cell>
          <cell r="H146">
            <v>83707</v>
          </cell>
          <cell r="I146">
            <v>88533</v>
          </cell>
          <cell r="J146">
            <v>88533</v>
          </cell>
          <cell r="K146">
            <v>88533</v>
          </cell>
          <cell r="L146">
            <v>93361</v>
          </cell>
          <cell r="M146">
            <v>93361</v>
          </cell>
          <cell r="N146">
            <v>93361</v>
          </cell>
          <cell r="O146">
            <v>93361</v>
          </cell>
          <cell r="P146">
            <v>93361</v>
          </cell>
          <cell r="Q146">
            <v>93361</v>
          </cell>
          <cell r="R146">
            <v>93361</v>
          </cell>
          <cell r="S146">
            <v>93361</v>
          </cell>
          <cell r="T146">
            <v>93361</v>
          </cell>
          <cell r="U146">
            <v>93361</v>
          </cell>
          <cell r="V146">
            <v>93361</v>
          </cell>
          <cell r="W146">
            <v>93361</v>
          </cell>
          <cell r="X146">
            <v>93361</v>
          </cell>
          <cell r="Y146">
            <v>93361</v>
          </cell>
          <cell r="Z146">
            <v>93361</v>
          </cell>
          <cell r="AA146">
            <v>93361</v>
          </cell>
          <cell r="AB146">
            <v>93361</v>
          </cell>
          <cell r="AC146">
            <v>93361</v>
          </cell>
          <cell r="AD146">
            <v>93361</v>
          </cell>
          <cell r="AE146">
            <v>93361</v>
          </cell>
          <cell r="AF146">
            <v>93361</v>
          </cell>
        </row>
        <row r="147">
          <cell r="A147" t="str">
            <v>1597</v>
          </cell>
          <cell r="B147" t="str">
            <v>GEN DENTAL SURGE</v>
          </cell>
          <cell r="C147">
            <v>59862</v>
          </cell>
          <cell r="D147">
            <v>62901</v>
          </cell>
          <cell r="E147">
            <v>65896</v>
          </cell>
          <cell r="F147">
            <v>67990</v>
          </cell>
          <cell r="G147">
            <v>70991</v>
          </cell>
          <cell r="H147">
            <v>74008</v>
          </cell>
          <cell r="I147">
            <v>77011</v>
          </cell>
          <cell r="J147">
            <v>77011</v>
          </cell>
          <cell r="K147">
            <v>77011</v>
          </cell>
          <cell r="L147">
            <v>81524</v>
          </cell>
          <cell r="M147">
            <v>81524</v>
          </cell>
          <cell r="N147">
            <v>81524</v>
          </cell>
          <cell r="O147">
            <v>86037</v>
          </cell>
          <cell r="P147">
            <v>86037</v>
          </cell>
          <cell r="Q147">
            <v>86037</v>
          </cell>
          <cell r="R147">
            <v>86037</v>
          </cell>
          <cell r="S147">
            <v>86037</v>
          </cell>
          <cell r="T147">
            <v>86037</v>
          </cell>
          <cell r="U147">
            <v>86037</v>
          </cell>
          <cell r="V147">
            <v>86037</v>
          </cell>
          <cell r="W147">
            <v>86037</v>
          </cell>
          <cell r="X147">
            <v>86037</v>
          </cell>
          <cell r="Y147">
            <v>86037</v>
          </cell>
          <cell r="Z147">
            <v>86037</v>
          </cell>
          <cell r="AA147">
            <v>86037</v>
          </cell>
          <cell r="AB147">
            <v>86037</v>
          </cell>
          <cell r="AC147">
            <v>86037</v>
          </cell>
          <cell r="AD147">
            <v>86037</v>
          </cell>
          <cell r="AE147">
            <v>86037</v>
          </cell>
          <cell r="AF147">
            <v>86037</v>
          </cell>
        </row>
        <row r="148">
          <cell r="A148" t="str">
            <v>1619</v>
          </cell>
          <cell r="B148" t="str">
            <v>SNR ADMIN DEN SUR</v>
          </cell>
          <cell r="C148">
            <v>77228</v>
          </cell>
          <cell r="D148">
            <v>80735</v>
          </cell>
          <cell r="E148">
            <v>84262</v>
          </cell>
          <cell r="F148">
            <v>87766</v>
          </cell>
          <cell r="G148">
            <v>87766</v>
          </cell>
          <cell r="H148">
            <v>87766</v>
          </cell>
          <cell r="I148">
            <v>92834</v>
          </cell>
          <cell r="J148">
            <v>92834</v>
          </cell>
          <cell r="K148">
            <v>92834</v>
          </cell>
          <cell r="L148">
            <v>97903</v>
          </cell>
          <cell r="M148">
            <v>97903</v>
          </cell>
          <cell r="N148">
            <v>97903</v>
          </cell>
          <cell r="O148">
            <v>97903</v>
          </cell>
          <cell r="P148">
            <v>97903</v>
          </cell>
          <cell r="Q148">
            <v>97903</v>
          </cell>
          <cell r="R148">
            <v>97903</v>
          </cell>
          <cell r="S148">
            <v>97903</v>
          </cell>
          <cell r="T148">
            <v>97903</v>
          </cell>
          <cell r="U148">
            <v>97903</v>
          </cell>
          <cell r="V148">
            <v>97903</v>
          </cell>
          <cell r="W148">
            <v>97903</v>
          </cell>
          <cell r="X148">
            <v>97903</v>
          </cell>
          <cell r="Y148">
            <v>97903</v>
          </cell>
          <cell r="Z148">
            <v>97903</v>
          </cell>
          <cell r="AA148">
            <v>97903</v>
          </cell>
          <cell r="AB148">
            <v>97903</v>
          </cell>
          <cell r="AC148">
            <v>97903</v>
          </cell>
          <cell r="AD148">
            <v>97903</v>
          </cell>
          <cell r="AE148">
            <v>97903</v>
          </cell>
          <cell r="AF148">
            <v>97903</v>
          </cell>
        </row>
        <row r="149">
          <cell r="A149" t="str">
            <v>1627</v>
          </cell>
          <cell r="B149" t="str">
            <v>SNR REGISTRAR</v>
          </cell>
          <cell r="C149">
            <v>66001</v>
          </cell>
          <cell r="D149">
            <v>68066</v>
          </cell>
          <cell r="E149">
            <v>70134</v>
          </cell>
          <cell r="F149">
            <v>72337</v>
          </cell>
          <cell r="G149">
            <v>74881</v>
          </cell>
          <cell r="H149">
            <v>77529</v>
          </cell>
          <cell r="I149">
            <v>80263</v>
          </cell>
          <cell r="J149">
            <v>80263</v>
          </cell>
          <cell r="K149">
            <v>80263</v>
          </cell>
          <cell r="L149">
            <v>80263</v>
          </cell>
          <cell r="M149">
            <v>80263</v>
          </cell>
          <cell r="N149">
            <v>80263</v>
          </cell>
          <cell r="O149">
            <v>80263</v>
          </cell>
          <cell r="P149">
            <v>80263</v>
          </cell>
          <cell r="Q149">
            <v>80263</v>
          </cell>
          <cell r="R149">
            <v>80263</v>
          </cell>
          <cell r="S149">
            <v>80263</v>
          </cell>
          <cell r="T149">
            <v>80263</v>
          </cell>
          <cell r="U149">
            <v>80263</v>
          </cell>
          <cell r="V149">
            <v>80263</v>
          </cell>
          <cell r="W149">
            <v>80263</v>
          </cell>
          <cell r="X149">
            <v>80263</v>
          </cell>
          <cell r="Y149">
            <v>80263</v>
          </cell>
          <cell r="Z149">
            <v>80263</v>
          </cell>
          <cell r="AA149">
            <v>80263</v>
          </cell>
          <cell r="AB149">
            <v>80263</v>
          </cell>
          <cell r="AC149">
            <v>80263</v>
          </cell>
          <cell r="AD149">
            <v>80263</v>
          </cell>
          <cell r="AE149">
            <v>80263</v>
          </cell>
          <cell r="AF149">
            <v>80263</v>
          </cell>
        </row>
        <row r="150">
          <cell r="A150" t="str">
            <v>169T</v>
          </cell>
          <cell r="B150" t="str">
            <v>CONS/A &amp; E</v>
          </cell>
          <cell r="C150">
            <v>169533</v>
          </cell>
          <cell r="D150">
            <v>152155</v>
          </cell>
          <cell r="E150">
            <v>172173</v>
          </cell>
          <cell r="F150">
            <v>160844</v>
          </cell>
          <cell r="G150">
            <v>160042</v>
          </cell>
          <cell r="H150">
            <v>164623</v>
          </cell>
          <cell r="I150">
            <v>177565</v>
          </cell>
          <cell r="J150">
            <v>180095</v>
          </cell>
          <cell r="K150">
            <v>182623</v>
          </cell>
          <cell r="L150">
            <v>185150</v>
          </cell>
          <cell r="M150">
            <v>150778</v>
          </cell>
          <cell r="N150">
            <v>152793</v>
          </cell>
          <cell r="O150">
            <v>167272</v>
          </cell>
          <cell r="P150">
            <v>169468</v>
          </cell>
          <cell r="Q150">
            <v>169533</v>
          </cell>
          <cell r="R150">
            <v>169533</v>
          </cell>
          <cell r="S150">
            <v>185150</v>
          </cell>
          <cell r="T150">
            <v>176496</v>
          </cell>
          <cell r="U150">
            <v>188981</v>
          </cell>
          <cell r="V150">
            <v>176717</v>
          </cell>
          <cell r="W150">
            <v>169533</v>
          </cell>
          <cell r="X150">
            <v>180557</v>
          </cell>
          <cell r="Y150">
            <v>162186</v>
          </cell>
          <cell r="Z150">
            <v>160685</v>
          </cell>
          <cell r="AA150">
            <v>132033</v>
          </cell>
          <cell r="AB150">
            <v>136659</v>
          </cell>
          <cell r="AC150">
            <v>146543</v>
          </cell>
          <cell r="AD150">
            <v>147256</v>
          </cell>
          <cell r="AE150">
            <v>151648</v>
          </cell>
          <cell r="AF150">
            <v>153380</v>
          </cell>
        </row>
        <row r="151">
          <cell r="A151" t="str">
            <v>169TNC</v>
          </cell>
          <cell r="B151" t="str">
            <v>CONS/A &amp; E NC</v>
          </cell>
          <cell r="C151">
            <v>131315</v>
          </cell>
          <cell r="D151">
            <v>137138</v>
          </cell>
          <cell r="E151">
            <v>144833</v>
          </cell>
          <cell r="F151">
            <v>149009</v>
          </cell>
          <cell r="G151">
            <v>155273</v>
          </cell>
          <cell r="H151">
            <v>160492</v>
          </cell>
          <cell r="I151">
            <v>166756</v>
          </cell>
          <cell r="J151">
            <v>172498</v>
          </cell>
          <cell r="K151">
            <v>181385</v>
          </cell>
          <cell r="L151">
            <v>124036</v>
          </cell>
          <cell r="M151">
            <v>128403</v>
          </cell>
          <cell r="N151">
            <v>134434</v>
          </cell>
          <cell r="O151">
            <v>137554</v>
          </cell>
          <cell r="P151">
            <v>141713</v>
          </cell>
          <cell r="Q151">
            <v>145877</v>
          </cell>
          <cell r="R151">
            <v>150053</v>
          </cell>
          <cell r="S151">
            <v>156317</v>
          </cell>
          <cell r="T151">
            <v>162580</v>
          </cell>
          <cell r="U151">
            <v>113076</v>
          </cell>
          <cell r="V151">
            <v>116369</v>
          </cell>
          <cell r="W151">
            <v>116413</v>
          </cell>
          <cell r="X151">
            <v>118317</v>
          </cell>
          <cell r="Y151">
            <v>120916</v>
          </cell>
          <cell r="Z151">
            <v>124036</v>
          </cell>
          <cell r="AA151">
            <v>128195</v>
          </cell>
          <cell r="AB151">
            <v>132875</v>
          </cell>
          <cell r="AC151">
            <v>138594</v>
          </cell>
          <cell r="AD151">
            <v>138594</v>
          </cell>
          <cell r="AE151">
            <v>138594</v>
          </cell>
          <cell r="AF151">
            <v>138594</v>
          </cell>
        </row>
        <row r="152">
          <cell r="A152" t="str">
            <v>169TNE</v>
          </cell>
          <cell r="B152" t="str">
            <v>CONS/A &amp; E NE</v>
          </cell>
          <cell r="C152">
            <v>154569</v>
          </cell>
          <cell r="D152">
            <v>156762</v>
          </cell>
          <cell r="E152">
            <v>158957</v>
          </cell>
          <cell r="F152">
            <v>161151</v>
          </cell>
          <cell r="G152">
            <v>145695</v>
          </cell>
          <cell r="H152">
            <v>147588</v>
          </cell>
          <cell r="I152">
            <v>147644</v>
          </cell>
          <cell r="J152">
            <v>147644</v>
          </cell>
          <cell r="K152">
            <v>147644</v>
          </cell>
          <cell r="L152">
            <v>147644</v>
          </cell>
          <cell r="M152">
            <v>147644</v>
          </cell>
          <cell r="N152">
            <v>147644</v>
          </cell>
          <cell r="O152">
            <v>147644</v>
          </cell>
          <cell r="P152">
            <v>147644</v>
          </cell>
          <cell r="Q152">
            <v>147644</v>
          </cell>
          <cell r="R152">
            <v>147644</v>
          </cell>
          <cell r="S152">
            <v>147644</v>
          </cell>
          <cell r="T152">
            <v>147644</v>
          </cell>
          <cell r="U152">
            <v>147644</v>
          </cell>
          <cell r="V152">
            <v>147644</v>
          </cell>
          <cell r="W152">
            <v>147644</v>
          </cell>
          <cell r="X152">
            <v>147644</v>
          </cell>
          <cell r="Y152">
            <v>147644</v>
          </cell>
          <cell r="Z152">
            <v>147644</v>
          </cell>
          <cell r="AA152">
            <v>147644</v>
          </cell>
          <cell r="AB152">
            <v>147644</v>
          </cell>
          <cell r="AC152">
            <v>147644</v>
          </cell>
          <cell r="AD152">
            <v>147644</v>
          </cell>
          <cell r="AE152">
            <v>147644</v>
          </cell>
          <cell r="AF152">
            <v>147644</v>
          </cell>
        </row>
        <row r="153">
          <cell r="A153" t="str">
            <v>1708</v>
          </cell>
          <cell r="B153" t="str">
            <v>CONS/DERMAT</v>
          </cell>
          <cell r="C153">
            <v>161733</v>
          </cell>
          <cell r="D153">
            <v>146543</v>
          </cell>
          <cell r="E153">
            <v>172173</v>
          </cell>
          <cell r="F153">
            <v>154138</v>
          </cell>
          <cell r="G153">
            <v>160042</v>
          </cell>
          <cell r="H153">
            <v>164623</v>
          </cell>
          <cell r="I153">
            <v>177565</v>
          </cell>
          <cell r="J153">
            <v>180095</v>
          </cell>
          <cell r="K153">
            <v>182623</v>
          </cell>
          <cell r="L153">
            <v>185150</v>
          </cell>
          <cell r="M153">
            <v>150778</v>
          </cell>
          <cell r="N153">
            <v>152793</v>
          </cell>
          <cell r="O153">
            <v>167272</v>
          </cell>
          <cell r="P153">
            <v>169468</v>
          </cell>
          <cell r="Q153">
            <v>169533</v>
          </cell>
          <cell r="R153">
            <v>169533</v>
          </cell>
          <cell r="S153">
            <v>181100</v>
          </cell>
          <cell r="T153">
            <v>172853</v>
          </cell>
          <cell r="U153">
            <v>188981</v>
          </cell>
          <cell r="V153">
            <v>172638</v>
          </cell>
          <cell r="W153">
            <v>169533</v>
          </cell>
          <cell r="X153">
            <v>180557</v>
          </cell>
          <cell r="Y153">
            <v>156914</v>
          </cell>
          <cell r="Z153">
            <v>132033</v>
          </cell>
          <cell r="AA153">
            <v>136659</v>
          </cell>
          <cell r="AB153">
            <v>146543</v>
          </cell>
          <cell r="AC153">
            <v>147256</v>
          </cell>
          <cell r="AD153">
            <v>151648</v>
          </cell>
          <cell r="AE153">
            <v>153380</v>
          </cell>
          <cell r="AF153">
            <v>153380</v>
          </cell>
        </row>
        <row r="154">
          <cell r="A154" t="str">
            <v>1708NC</v>
          </cell>
          <cell r="B154" t="str">
            <v>CONS/DERMAT NC</v>
          </cell>
          <cell r="C154">
            <v>131315</v>
          </cell>
          <cell r="D154">
            <v>137138</v>
          </cell>
          <cell r="E154">
            <v>144833</v>
          </cell>
          <cell r="F154">
            <v>149009</v>
          </cell>
          <cell r="G154">
            <v>155273</v>
          </cell>
          <cell r="H154">
            <v>160492</v>
          </cell>
          <cell r="I154">
            <v>166756</v>
          </cell>
          <cell r="J154">
            <v>172498</v>
          </cell>
          <cell r="K154">
            <v>181385</v>
          </cell>
          <cell r="L154">
            <v>124036</v>
          </cell>
          <cell r="M154">
            <v>128403</v>
          </cell>
          <cell r="N154">
            <v>134434</v>
          </cell>
          <cell r="O154">
            <v>137554</v>
          </cell>
          <cell r="P154">
            <v>141713</v>
          </cell>
          <cell r="Q154">
            <v>145877</v>
          </cell>
          <cell r="R154">
            <v>150053</v>
          </cell>
          <cell r="S154">
            <v>156317</v>
          </cell>
          <cell r="T154">
            <v>162580</v>
          </cell>
          <cell r="U154">
            <v>113076</v>
          </cell>
          <cell r="V154">
            <v>116369</v>
          </cell>
          <cell r="W154">
            <v>116413</v>
          </cell>
          <cell r="X154">
            <v>118317</v>
          </cell>
          <cell r="Y154">
            <v>120916</v>
          </cell>
          <cell r="Z154">
            <v>124036</v>
          </cell>
          <cell r="AA154">
            <v>128195</v>
          </cell>
          <cell r="AB154">
            <v>132875</v>
          </cell>
          <cell r="AC154">
            <v>138594</v>
          </cell>
          <cell r="AD154">
            <v>138594</v>
          </cell>
          <cell r="AE154">
            <v>138594</v>
          </cell>
          <cell r="AF154">
            <v>138594</v>
          </cell>
        </row>
        <row r="155">
          <cell r="A155" t="str">
            <v>1708NE</v>
          </cell>
          <cell r="B155" t="str">
            <v>CONS/DERMAT NE</v>
          </cell>
          <cell r="C155">
            <v>154569</v>
          </cell>
          <cell r="D155">
            <v>156762</v>
          </cell>
          <cell r="E155">
            <v>158957</v>
          </cell>
          <cell r="F155">
            <v>161151</v>
          </cell>
          <cell r="G155">
            <v>145695</v>
          </cell>
          <cell r="H155">
            <v>147588</v>
          </cell>
          <cell r="I155">
            <v>147644</v>
          </cell>
          <cell r="J155">
            <v>147644</v>
          </cell>
          <cell r="K155">
            <v>147644</v>
          </cell>
          <cell r="L155">
            <v>147644</v>
          </cell>
          <cell r="M155">
            <v>147644</v>
          </cell>
          <cell r="N155">
            <v>147644</v>
          </cell>
          <cell r="O155">
            <v>147644</v>
          </cell>
          <cell r="P155">
            <v>147644</v>
          </cell>
          <cell r="Q155">
            <v>147644</v>
          </cell>
          <cell r="R155">
            <v>147644</v>
          </cell>
          <cell r="S155">
            <v>147644</v>
          </cell>
          <cell r="T155">
            <v>147644</v>
          </cell>
          <cell r="U155">
            <v>147644</v>
          </cell>
          <cell r="V155">
            <v>147644</v>
          </cell>
          <cell r="W155">
            <v>147644</v>
          </cell>
          <cell r="X155">
            <v>147644</v>
          </cell>
          <cell r="Y155">
            <v>147644</v>
          </cell>
          <cell r="Z155">
            <v>147644</v>
          </cell>
          <cell r="AA155">
            <v>147644</v>
          </cell>
          <cell r="AB155">
            <v>147644</v>
          </cell>
          <cell r="AC155">
            <v>147644</v>
          </cell>
          <cell r="AD155">
            <v>147644</v>
          </cell>
          <cell r="AE155">
            <v>147644</v>
          </cell>
          <cell r="AF155">
            <v>147644</v>
          </cell>
        </row>
        <row r="156">
          <cell r="A156" t="str">
            <v>1716</v>
          </cell>
          <cell r="B156" t="str">
            <v>CONS/ORTHO SUR</v>
          </cell>
          <cell r="C156">
            <v>161733</v>
          </cell>
          <cell r="D156">
            <v>146543</v>
          </cell>
          <cell r="E156">
            <v>172173</v>
          </cell>
          <cell r="F156">
            <v>154138</v>
          </cell>
          <cell r="G156">
            <v>160042</v>
          </cell>
          <cell r="H156">
            <v>164623</v>
          </cell>
          <cell r="I156">
            <v>177565</v>
          </cell>
          <cell r="J156">
            <v>180095</v>
          </cell>
          <cell r="K156">
            <v>182623</v>
          </cell>
          <cell r="L156">
            <v>185150</v>
          </cell>
          <cell r="M156">
            <v>150778</v>
          </cell>
          <cell r="N156">
            <v>152793</v>
          </cell>
          <cell r="O156">
            <v>167272</v>
          </cell>
          <cell r="P156">
            <v>169468</v>
          </cell>
          <cell r="Q156">
            <v>169533</v>
          </cell>
          <cell r="R156">
            <v>169533</v>
          </cell>
          <cell r="S156">
            <v>181100</v>
          </cell>
          <cell r="T156">
            <v>172853</v>
          </cell>
          <cell r="U156">
            <v>188981</v>
          </cell>
          <cell r="V156">
            <v>172638</v>
          </cell>
          <cell r="W156">
            <v>169533</v>
          </cell>
          <cell r="X156">
            <v>180557</v>
          </cell>
          <cell r="Y156">
            <v>156914</v>
          </cell>
          <cell r="Z156">
            <v>132033</v>
          </cell>
          <cell r="AA156">
            <v>136659</v>
          </cell>
          <cell r="AB156">
            <v>146543</v>
          </cell>
          <cell r="AC156">
            <v>147256</v>
          </cell>
          <cell r="AD156">
            <v>151648</v>
          </cell>
          <cell r="AE156">
            <v>153380</v>
          </cell>
          <cell r="AF156">
            <v>153380</v>
          </cell>
        </row>
        <row r="157">
          <cell r="A157" t="str">
            <v>1716NC</v>
          </cell>
          <cell r="B157" t="str">
            <v>CONS/ORTHO SUR NC</v>
          </cell>
          <cell r="C157">
            <v>131315</v>
          </cell>
          <cell r="D157">
            <v>137138</v>
          </cell>
          <cell r="E157">
            <v>144833</v>
          </cell>
          <cell r="F157">
            <v>149009</v>
          </cell>
          <cell r="G157">
            <v>155273</v>
          </cell>
          <cell r="H157">
            <v>160492</v>
          </cell>
          <cell r="I157">
            <v>166756</v>
          </cell>
          <cell r="J157">
            <v>172498</v>
          </cell>
          <cell r="K157">
            <v>181385</v>
          </cell>
          <cell r="L157">
            <v>124036</v>
          </cell>
          <cell r="M157">
            <v>128403</v>
          </cell>
          <cell r="N157">
            <v>134434</v>
          </cell>
          <cell r="O157">
            <v>137554</v>
          </cell>
          <cell r="P157">
            <v>141713</v>
          </cell>
          <cell r="Q157">
            <v>145877</v>
          </cell>
          <cell r="R157">
            <v>150053</v>
          </cell>
          <cell r="S157">
            <v>156317</v>
          </cell>
          <cell r="T157">
            <v>162580</v>
          </cell>
          <cell r="U157">
            <v>113076</v>
          </cell>
          <cell r="V157">
            <v>116369</v>
          </cell>
          <cell r="W157">
            <v>116413</v>
          </cell>
          <cell r="X157">
            <v>118317</v>
          </cell>
          <cell r="Y157">
            <v>120916</v>
          </cell>
          <cell r="Z157">
            <v>124036</v>
          </cell>
          <cell r="AA157">
            <v>128195</v>
          </cell>
          <cell r="AB157">
            <v>132875</v>
          </cell>
          <cell r="AC157">
            <v>138594</v>
          </cell>
          <cell r="AD157">
            <v>138594</v>
          </cell>
          <cell r="AE157">
            <v>138594</v>
          </cell>
          <cell r="AF157">
            <v>138594</v>
          </cell>
        </row>
        <row r="158">
          <cell r="A158" t="str">
            <v>1716NE</v>
          </cell>
          <cell r="B158" t="str">
            <v>CONS/ORTHO SUR NE</v>
          </cell>
          <cell r="C158">
            <v>154569</v>
          </cell>
          <cell r="D158">
            <v>156762</v>
          </cell>
          <cell r="E158">
            <v>158957</v>
          </cell>
          <cell r="F158">
            <v>161151</v>
          </cell>
          <cell r="G158">
            <v>145695</v>
          </cell>
          <cell r="H158">
            <v>147588</v>
          </cell>
          <cell r="I158">
            <v>147644</v>
          </cell>
          <cell r="J158">
            <v>147644</v>
          </cell>
          <cell r="K158">
            <v>147644</v>
          </cell>
          <cell r="L158">
            <v>147644</v>
          </cell>
          <cell r="M158">
            <v>147644</v>
          </cell>
          <cell r="N158">
            <v>147644</v>
          </cell>
          <cell r="O158">
            <v>147644</v>
          </cell>
          <cell r="P158">
            <v>147644</v>
          </cell>
          <cell r="Q158">
            <v>147644</v>
          </cell>
          <cell r="R158">
            <v>147644</v>
          </cell>
          <cell r="S158">
            <v>147644</v>
          </cell>
          <cell r="T158">
            <v>147644</v>
          </cell>
          <cell r="U158">
            <v>147644</v>
          </cell>
          <cell r="V158">
            <v>147644</v>
          </cell>
          <cell r="W158">
            <v>147644</v>
          </cell>
          <cell r="X158">
            <v>147644</v>
          </cell>
          <cell r="Y158">
            <v>147644</v>
          </cell>
          <cell r="Z158">
            <v>147644</v>
          </cell>
          <cell r="AA158">
            <v>147644</v>
          </cell>
          <cell r="AB158">
            <v>147644</v>
          </cell>
          <cell r="AC158">
            <v>147644</v>
          </cell>
          <cell r="AD158">
            <v>147644</v>
          </cell>
          <cell r="AE158">
            <v>147644</v>
          </cell>
          <cell r="AF158">
            <v>147644</v>
          </cell>
        </row>
        <row r="159">
          <cell r="A159" t="str">
            <v>1775</v>
          </cell>
          <cell r="B159" t="str">
            <v>CONS/ORTHODON</v>
          </cell>
          <cell r="C159">
            <v>161733</v>
          </cell>
          <cell r="D159">
            <v>146543</v>
          </cell>
          <cell r="E159">
            <v>172173</v>
          </cell>
          <cell r="F159">
            <v>154138</v>
          </cell>
          <cell r="G159">
            <v>160042</v>
          </cell>
          <cell r="H159">
            <v>164623</v>
          </cell>
          <cell r="I159">
            <v>177565</v>
          </cell>
          <cell r="J159">
            <v>180095</v>
          </cell>
          <cell r="K159">
            <v>182623</v>
          </cell>
          <cell r="L159">
            <v>185150</v>
          </cell>
          <cell r="M159">
            <v>150778</v>
          </cell>
          <cell r="N159">
            <v>152793</v>
          </cell>
          <cell r="O159">
            <v>167272</v>
          </cell>
          <cell r="P159">
            <v>169468</v>
          </cell>
          <cell r="Q159">
            <v>169533</v>
          </cell>
          <cell r="R159">
            <v>169533</v>
          </cell>
          <cell r="S159">
            <v>181100</v>
          </cell>
          <cell r="T159">
            <v>172853</v>
          </cell>
          <cell r="U159">
            <v>188981</v>
          </cell>
          <cell r="V159">
            <v>172638</v>
          </cell>
          <cell r="W159">
            <v>169533</v>
          </cell>
          <cell r="X159">
            <v>180557</v>
          </cell>
          <cell r="Y159">
            <v>156914</v>
          </cell>
          <cell r="Z159">
            <v>132033</v>
          </cell>
          <cell r="AA159">
            <v>136659</v>
          </cell>
          <cell r="AB159">
            <v>146543</v>
          </cell>
          <cell r="AC159">
            <v>147256</v>
          </cell>
          <cell r="AD159">
            <v>151648</v>
          </cell>
          <cell r="AE159">
            <v>153380</v>
          </cell>
          <cell r="AF159">
            <v>153380</v>
          </cell>
        </row>
        <row r="160">
          <cell r="A160" t="str">
            <v>1775NC</v>
          </cell>
          <cell r="B160" t="str">
            <v>CONS/ORTHODON NC</v>
          </cell>
          <cell r="C160">
            <v>131315</v>
          </cell>
          <cell r="D160">
            <v>137138</v>
          </cell>
          <cell r="E160">
            <v>144833</v>
          </cell>
          <cell r="F160">
            <v>149009</v>
          </cell>
          <cell r="G160">
            <v>155273</v>
          </cell>
          <cell r="H160">
            <v>160492</v>
          </cell>
          <cell r="I160">
            <v>166756</v>
          </cell>
          <cell r="J160">
            <v>172498</v>
          </cell>
          <cell r="K160">
            <v>181385</v>
          </cell>
          <cell r="L160">
            <v>124036</v>
          </cell>
          <cell r="M160">
            <v>128403</v>
          </cell>
          <cell r="N160">
            <v>134434</v>
          </cell>
          <cell r="O160">
            <v>137554</v>
          </cell>
          <cell r="P160">
            <v>141713</v>
          </cell>
          <cell r="Q160">
            <v>145877</v>
          </cell>
          <cell r="R160">
            <v>150053</v>
          </cell>
          <cell r="S160">
            <v>156317</v>
          </cell>
          <cell r="T160">
            <v>162580</v>
          </cell>
          <cell r="U160">
            <v>113076</v>
          </cell>
          <cell r="V160">
            <v>116369</v>
          </cell>
          <cell r="W160">
            <v>116413</v>
          </cell>
          <cell r="X160">
            <v>118317</v>
          </cell>
          <cell r="Y160">
            <v>120916</v>
          </cell>
          <cell r="Z160">
            <v>124036</v>
          </cell>
          <cell r="AA160">
            <v>128195</v>
          </cell>
          <cell r="AB160">
            <v>132875</v>
          </cell>
          <cell r="AC160">
            <v>138594</v>
          </cell>
          <cell r="AD160">
            <v>138594</v>
          </cell>
          <cell r="AE160">
            <v>138594</v>
          </cell>
          <cell r="AF160">
            <v>138594</v>
          </cell>
        </row>
        <row r="161">
          <cell r="A161" t="str">
            <v>1775NE</v>
          </cell>
          <cell r="B161" t="str">
            <v>CONS/ORTHODON NE</v>
          </cell>
          <cell r="C161">
            <v>154569</v>
          </cell>
          <cell r="D161">
            <v>156762</v>
          </cell>
          <cell r="E161">
            <v>158957</v>
          </cell>
          <cell r="F161">
            <v>161151</v>
          </cell>
          <cell r="G161">
            <v>145695</v>
          </cell>
          <cell r="H161">
            <v>147588</v>
          </cell>
          <cell r="I161">
            <v>147644</v>
          </cell>
          <cell r="J161">
            <v>147644</v>
          </cell>
          <cell r="K161">
            <v>147644</v>
          </cell>
          <cell r="L161">
            <v>147644</v>
          </cell>
          <cell r="M161">
            <v>147644</v>
          </cell>
          <cell r="N161">
            <v>147644</v>
          </cell>
          <cell r="O161">
            <v>147644</v>
          </cell>
          <cell r="P161">
            <v>147644</v>
          </cell>
          <cell r="Q161">
            <v>147644</v>
          </cell>
          <cell r="R161">
            <v>147644</v>
          </cell>
          <cell r="S161">
            <v>147644</v>
          </cell>
          <cell r="T161">
            <v>147644</v>
          </cell>
          <cell r="U161">
            <v>147644</v>
          </cell>
          <cell r="V161">
            <v>147644</v>
          </cell>
          <cell r="W161">
            <v>147644</v>
          </cell>
          <cell r="X161">
            <v>147644</v>
          </cell>
          <cell r="Y161">
            <v>147644</v>
          </cell>
          <cell r="Z161">
            <v>147644</v>
          </cell>
          <cell r="AA161">
            <v>147644</v>
          </cell>
          <cell r="AB161">
            <v>147644</v>
          </cell>
          <cell r="AC161">
            <v>147644</v>
          </cell>
          <cell r="AD161">
            <v>147644</v>
          </cell>
          <cell r="AE161">
            <v>147644</v>
          </cell>
          <cell r="AF161">
            <v>147644</v>
          </cell>
        </row>
        <row r="162">
          <cell r="A162" t="str">
            <v>1783</v>
          </cell>
          <cell r="B162" t="str">
            <v>CONS/NEPHROL</v>
          </cell>
          <cell r="C162">
            <v>161733</v>
          </cell>
          <cell r="D162">
            <v>146543</v>
          </cell>
          <cell r="E162">
            <v>172173</v>
          </cell>
          <cell r="F162">
            <v>154138</v>
          </cell>
          <cell r="G162">
            <v>160042</v>
          </cell>
          <cell r="H162">
            <v>164623</v>
          </cell>
          <cell r="I162">
            <v>177565</v>
          </cell>
          <cell r="J162">
            <v>180095</v>
          </cell>
          <cell r="K162">
            <v>182623</v>
          </cell>
          <cell r="L162">
            <v>185150</v>
          </cell>
          <cell r="M162">
            <v>150778</v>
          </cell>
          <cell r="N162">
            <v>152793</v>
          </cell>
          <cell r="O162">
            <v>167272</v>
          </cell>
          <cell r="P162">
            <v>169468</v>
          </cell>
          <cell r="Q162">
            <v>169533</v>
          </cell>
          <cell r="R162">
            <v>169533</v>
          </cell>
          <cell r="S162">
            <v>181100</v>
          </cell>
          <cell r="T162">
            <v>172853</v>
          </cell>
          <cell r="U162">
            <v>188981</v>
          </cell>
          <cell r="V162">
            <v>172638</v>
          </cell>
          <cell r="W162">
            <v>169533</v>
          </cell>
          <cell r="X162">
            <v>180557</v>
          </cell>
          <cell r="Y162">
            <v>156914</v>
          </cell>
          <cell r="Z162">
            <v>132033</v>
          </cell>
          <cell r="AA162">
            <v>136659</v>
          </cell>
          <cell r="AB162">
            <v>146543</v>
          </cell>
          <cell r="AC162">
            <v>147256</v>
          </cell>
          <cell r="AD162">
            <v>151648</v>
          </cell>
          <cell r="AE162">
            <v>153380</v>
          </cell>
          <cell r="AF162">
            <v>153380</v>
          </cell>
        </row>
        <row r="163">
          <cell r="A163" t="str">
            <v>1783NC</v>
          </cell>
          <cell r="B163" t="str">
            <v>CONS/NEPHROL NC</v>
          </cell>
          <cell r="C163">
            <v>131315</v>
          </cell>
          <cell r="D163">
            <v>137138</v>
          </cell>
          <cell r="E163">
            <v>144833</v>
          </cell>
          <cell r="F163">
            <v>149009</v>
          </cell>
          <cell r="G163">
            <v>155273</v>
          </cell>
          <cell r="H163">
            <v>160492</v>
          </cell>
          <cell r="I163">
            <v>166756</v>
          </cell>
          <cell r="J163">
            <v>172498</v>
          </cell>
          <cell r="K163">
            <v>181385</v>
          </cell>
          <cell r="L163">
            <v>124036</v>
          </cell>
          <cell r="M163">
            <v>128403</v>
          </cell>
          <cell r="N163">
            <v>134434</v>
          </cell>
          <cell r="O163">
            <v>137554</v>
          </cell>
          <cell r="P163">
            <v>141713</v>
          </cell>
          <cell r="Q163">
            <v>145877</v>
          </cell>
          <cell r="R163">
            <v>150053</v>
          </cell>
          <cell r="S163">
            <v>156317</v>
          </cell>
          <cell r="T163">
            <v>162580</v>
          </cell>
          <cell r="U163">
            <v>113076</v>
          </cell>
          <cell r="V163">
            <v>116369</v>
          </cell>
          <cell r="W163">
            <v>116413</v>
          </cell>
          <cell r="X163">
            <v>118317</v>
          </cell>
          <cell r="Y163">
            <v>120916</v>
          </cell>
          <cell r="Z163">
            <v>124036</v>
          </cell>
          <cell r="AA163">
            <v>128195</v>
          </cell>
          <cell r="AB163">
            <v>132875</v>
          </cell>
          <cell r="AC163">
            <v>138594</v>
          </cell>
          <cell r="AD163">
            <v>138594</v>
          </cell>
          <cell r="AE163">
            <v>138594</v>
          </cell>
          <cell r="AF163">
            <v>138594</v>
          </cell>
        </row>
        <row r="164">
          <cell r="A164" t="str">
            <v>1783NE</v>
          </cell>
          <cell r="B164" t="str">
            <v>CONS/NEPHROL NE</v>
          </cell>
          <cell r="C164">
            <v>154569</v>
          </cell>
          <cell r="D164">
            <v>156762</v>
          </cell>
          <cell r="E164">
            <v>158957</v>
          </cell>
          <cell r="F164">
            <v>161151</v>
          </cell>
          <cell r="G164">
            <v>145695</v>
          </cell>
          <cell r="H164">
            <v>147588</v>
          </cell>
          <cell r="I164">
            <v>147644</v>
          </cell>
          <cell r="J164">
            <v>147644</v>
          </cell>
          <cell r="K164">
            <v>147644</v>
          </cell>
          <cell r="L164">
            <v>147644</v>
          </cell>
          <cell r="M164">
            <v>147644</v>
          </cell>
          <cell r="N164">
            <v>147644</v>
          </cell>
          <cell r="O164">
            <v>147644</v>
          </cell>
          <cell r="P164">
            <v>147644</v>
          </cell>
          <cell r="Q164">
            <v>147644</v>
          </cell>
          <cell r="R164">
            <v>147644</v>
          </cell>
          <cell r="S164">
            <v>147644</v>
          </cell>
          <cell r="T164">
            <v>147644</v>
          </cell>
          <cell r="U164">
            <v>147644</v>
          </cell>
          <cell r="V164">
            <v>147644</v>
          </cell>
          <cell r="W164">
            <v>147644</v>
          </cell>
          <cell r="X164">
            <v>147644</v>
          </cell>
          <cell r="Y164">
            <v>147644</v>
          </cell>
          <cell r="Z164">
            <v>147644</v>
          </cell>
          <cell r="AA164">
            <v>147644</v>
          </cell>
          <cell r="AB164">
            <v>147644</v>
          </cell>
          <cell r="AC164">
            <v>147644</v>
          </cell>
          <cell r="AD164">
            <v>147644</v>
          </cell>
          <cell r="AE164">
            <v>147644</v>
          </cell>
          <cell r="AF164">
            <v>147644</v>
          </cell>
        </row>
        <row r="165">
          <cell r="A165" t="str">
            <v>1791</v>
          </cell>
          <cell r="B165" t="str">
            <v>PRINCI MEDICAL OFF</v>
          </cell>
          <cell r="C165">
            <v>99088</v>
          </cell>
          <cell r="D165">
            <v>99088</v>
          </cell>
          <cell r="E165">
            <v>99088</v>
          </cell>
          <cell r="F165">
            <v>99088</v>
          </cell>
          <cell r="G165">
            <v>99088</v>
          </cell>
          <cell r="H165">
            <v>99088</v>
          </cell>
          <cell r="I165">
            <v>99088</v>
          </cell>
          <cell r="J165">
            <v>99088</v>
          </cell>
          <cell r="K165">
            <v>99088</v>
          </cell>
          <cell r="L165">
            <v>99088</v>
          </cell>
          <cell r="M165">
            <v>99088</v>
          </cell>
          <cell r="N165">
            <v>99088</v>
          </cell>
          <cell r="O165">
            <v>99088</v>
          </cell>
          <cell r="P165">
            <v>99088</v>
          </cell>
          <cell r="Q165">
            <v>99088</v>
          </cell>
          <cell r="R165">
            <v>99088</v>
          </cell>
          <cell r="S165">
            <v>99088</v>
          </cell>
          <cell r="T165">
            <v>99088</v>
          </cell>
          <cell r="U165">
            <v>99088</v>
          </cell>
          <cell r="V165">
            <v>99088</v>
          </cell>
          <cell r="W165">
            <v>99088</v>
          </cell>
          <cell r="X165">
            <v>99088</v>
          </cell>
          <cell r="Y165">
            <v>99088</v>
          </cell>
          <cell r="Z165">
            <v>99088</v>
          </cell>
          <cell r="AA165">
            <v>99088</v>
          </cell>
          <cell r="AB165">
            <v>99088</v>
          </cell>
          <cell r="AC165">
            <v>99088</v>
          </cell>
          <cell r="AD165">
            <v>99088</v>
          </cell>
          <cell r="AE165">
            <v>99088</v>
          </cell>
          <cell r="AF165">
            <v>99088</v>
          </cell>
        </row>
        <row r="166">
          <cell r="A166" t="str">
            <v>183T</v>
          </cell>
          <cell r="B166" t="str">
            <v>SNR MEDICAL OFFICER</v>
          </cell>
          <cell r="C166">
            <v>77805</v>
          </cell>
          <cell r="D166">
            <v>79941</v>
          </cell>
          <cell r="E166">
            <v>82102</v>
          </cell>
          <cell r="F166">
            <v>84241</v>
          </cell>
          <cell r="G166">
            <v>86383</v>
          </cell>
          <cell r="H166">
            <v>88560</v>
          </cell>
          <cell r="I166">
            <v>88560</v>
          </cell>
          <cell r="J166">
            <v>88560</v>
          </cell>
          <cell r="K166">
            <v>90566</v>
          </cell>
          <cell r="L166">
            <v>90566</v>
          </cell>
          <cell r="M166">
            <v>90566</v>
          </cell>
          <cell r="N166">
            <v>92572</v>
          </cell>
          <cell r="O166">
            <v>92572</v>
          </cell>
          <cell r="P166">
            <v>92572</v>
          </cell>
          <cell r="Q166">
            <v>92572</v>
          </cell>
          <cell r="R166">
            <v>92572</v>
          </cell>
          <cell r="S166">
            <v>92572</v>
          </cell>
          <cell r="T166">
            <v>92572</v>
          </cell>
          <cell r="U166">
            <v>92572</v>
          </cell>
          <cell r="V166">
            <v>92572</v>
          </cell>
          <cell r="W166">
            <v>92572</v>
          </cell>
          <cell r="X166">
            <v>92572</v>
          </cell>
          <cell r="Y166">
            <v>92572</v>
          </cell>
          <cell r="Z166">
            <v>92572</v>
          </cell>
          <cell r="AA166">
            <v>92572</v>
          </cell>
          <cell r="AB166">
            <v>92572</v>
          </cell>
          <cell r="AC166">
            <v>92572</v>
          </cell>
          <cell r="AD166">
            <v>92572</v>
          </cell>
          <cell r="AE166">
            <v>92572</v>
          </cell>
          <cell r="AF166">
            <v>92572</v>
          </cell>
        </row>
        <row r="167">
          <cell r="A167" t="str">
            <v>1848</v>
          </cell>
          <cell r="B167" t="str">
            <v>CONS/MICROBIOL</v>
          </cell>
          <cell r="C167">
            <v>161733</v>
          </cell>
          <cell r="D167">
            <v>146543</v>
          </cell>
          <cell r="E167">
            <v>172173</v>
          </cell>
          <cell r="F167">
            <v>154138</v>
          </cell>
          <cell r="G167">
            <v>160042</v>
          </cell>
          <cell r="H167">
            <v>164623</v>
          </cell>
          <cell r="I167">
            <v>177565</v>
          </cell>
          <cell r="J167">
            <v>180095</v>
          </cell>
          <cell r="K167">
            <v>182623</v>
          </cell>
          <cell r="L167">
            <v>185150</v>
          </cell>
          <cell r="M167">
            <v>150778</v>
          </cell>
          <cell r="N167">
            <v>152793</v>
          </cell>
          <cell r="O167">
            <v>167272</v>
          </cell>
          <cell r="P167">
            <v>169468</v>
          </cell>
          <cell r="Q167">
            <v>169533</v>
          </cell>
          <cell r="R167">
            <v>169533</v>
          </cell>
          <cell r="S167">
            <v>181100</v>
          </cell>
          <cell r="T167">
            <v>172853</v>
          </cell>
          <cell r="U167">
            <v>188981</v>
          </cell>
          <cell r="V167">
            <v>172638</v>
          </cell>
          <cell r="W167">
            <v>169533</v>
          </cell>
          <cell r="X167">
            <v>180557</v>
          </cell>
          <cell r="Y167">
            <v>156914</v>
          </cell>
          <cell r="Z167">
            <v>132033</v>
          </cell>
          <cell r="AA167">
            <v>136659</v>
          </cell>
          <cell r="AB167">
            <v>146543</v>
          </cell>
          <cell r="AC167">
            <v>147256</v>
          </cell>
          <cell r="AD167">
            <v>151648</v>
          </cell>
          <cell r="AE167">
            <v>153380</v>
          </cell>
          <cell r="AF167">
            <v>153380</v>
          </cell>
        </row>
        <row r="168">
          <cell r="A168" t="str">
            <v>1848NC</v>
          </cell>
          <cell r="B168" t="str">
            <v>CONS/MICROBIOL NC</v>
          </cell>
          <cell r="C168">
            <v>131315</v>
          </cell>
          <cell r="D168">
            <v>137138</v>
          </cell>
          <cell r="E168">
            <v>144833</v>
          </cell>
          <cell r="F168">
            <v>149009</v>
          </cell>
          <cell r="G168">
            <v>155273</v>
          </cell>
          <cell r="H168">
            <v>160492</v>
          </cell>
          <cell r="I168">
            <v>166756</v>
          </cell>
          <cell r="J168">
            <v>172498</v>
          </cell>
          <cell r="K168">
            <v>181385</v>
          </cell>
          <cell r="L168">
            <v>124036</v>
          </cell>
          <cell r="M168">
            <v>128403</v>
          </cell>
          <cell r="N168">
            <v>134434</v>
          </cell>
          <cell r="O168">
            <v>137554</v>
          </cell>
          <cell r="P168">
            <v>141713</v>
          </cell>
          <cell r="Q168">
            <v>145877</v>
          </cell>
          <cell r="R168">
            <v>150053</v>
          </cell>
          <cell r="S168">
            <v>156317</v>
          </cell>
          <cell r="T168">
            <v>162580</v>
          </cell>
          <cell r="U168">
            <v>113076</v>
          </cell>
          <cell r="V168">
            <v>116369</v>
          </cell>
          <cell r="W168">
            <v>116413</v>
          </cell>
          <cell r="X168">
            <v>118317</v>
          </cell>
          <cell r="Y168">
            <v>120916</v>
          </cell>
          <cell r="Z168">
            <v>124036</v>
          </cell>
          <cell r="AA168">
            <v>128195</v>
          </cell>
          <cell r="AB168">
            <v>132875</v>
          </cell>
          <cell r="AC168">
            <v>138594</v>
          </cell>
          <cell r="AD168">
            <v>138594</v>
          </cell>
          <cell r="AE168">
            <v>138594</v>
          </cell>
          <cell r="AF168">
            <v>138594</v>
          </cell>
        </row>
        <row r="169">
          <cell r="A169" t="str">
            <v>1848NE</v>
          </cell>
          <cell r="B169" t="str">
            <v>CONS/MICROBIOL NE</v>
          </cell>
          <cell r="C169">
            <v>154569</v>
          </cell>
          <cell r="D169">
            <v>156762</v>
          </cell>
          <cell r="E169">
            <v>158957</v>
          </cell>
          <cell r="F169">
            <v>161151</v>
          </cell>
          <cell r="G169">
            <v>145695</v>
          </cell>
          <cell r="H169">
            <v>147588</v>
          </cell>
          <cell r="I169">
            <v>147644</v>
          </cell>
          <cell r="J169">
            <v>147644</v>
          </cell>
          <cell r="K169">
            <v>147644</v>
          </cell>
          <cell r="L169">
            <v>147644</v>
          </cell>
          <cell r="M169">
            <v>147644</v>
          </cell>
          <cell r="N169">
            <v>147644</v>
          </cell>
          <cell r="O169">
            <v>147644</v>
          </cell>
          <cell r="P169">
            <v>147644</v>
          </cell>
          <cell r="Q169">
            <v>147644</v>
          </cell>
          <cell r="R169">
            <v>147644</v>
          </cell>
          <cell r="S169">
            <v>147644</v>
          </cell>
          <cell r="T169">
            <v>147644</v>
          </cell>
          <cell r="U169">
            <v>147644</v>
          </cell>
          <cell r="V169">
            <v>147644</v>
          </cell>
          <cell r="W169">
            <v>147644</v>
          </cell>
          <cell r="X169">
            <v>147644</v>
          </cell>
          <cell r="Y169">
            <v>147644</v>
          </cell>
          <cell r="Z169">
            <v>147644</v>
          </cell>
          <cell r="AA169">
            <v>147644</v>
          </cell>
          <cell r="AB169">
            <v>147644</v>
          </cell>
          <cell r="AC169">
            <v>147644</v>
          </cell>
          <cell r="AD169">
            <v>147644</v>
          </cell>
          <cell r="AE169">
            <v>147644</v>
          </cell>
          <cell r="AF169">
            <v>147644</v>
          </cell>
        </row>
        <row r="170">
          <cell r="A170" t="str">
            <v>185Y</v>
          </cell>
          <cell r="B170" t="str">
            <v>CONS/OCCUP HLTH</v>
          </cell>
          <cell r="C170">
            <v>161733</v>
          </cell>
          <cell r="D170">
            <v>146543</v>
          </cell>
          <cell r="E170">
            <v>172173</v>
          </cell>
          <cell r="F170">
            <v>154138</v>
          </cell>
          <cell r="G170">
            <v>160042</v>
          </cell>
          <cell r="H170">
            <v>164623</v>
          </cell>
          <cell r="I170">
            <v>177565</v>
          </cell>
          <cell r="J170">
            <v>180095</v>
          </cell>
          <cell r="K170">
            <v>182623</v>
          </cell>
          <cell r="L170">
            <v>185150</v>
          </cell>
          <cell r="M170">
            <v>150778</v>
          </cell>
          <cell r="N170">
            <v>152793</v>
          </cell>
          <cell r="O170">
            <v>167272</v>
          </cell>
          <cell r="P170">
            <v>169468</v>
          </cell>
          <cell r="Q170">
            <v>169533</v>
          </cell>
          <cell r="R170">
            <v>169533</v>
          </cell>
          <cell r="S170">
            <v>181100</v>
          </cell>
          <cell r="T170">
            <v>172853</v>
          </cell>
          <cell r="U170">
            <v>188981</v>
          </cell>
          <cell r="V170">
            <v>172638</v>
          </cell>
          <cell r="W170">
            <v>169533</v>
          </cell>
          <cell r="X170">
            <v>180557</v>
          </cell>
          <cell r="Y170">
            <v>156914</v>
          </cell>
          <cell r="Z170">
            <v>132033</v>
          </cell>
          <cell r="AA170">
            <v>136659</v>
          </cell>
          <cell r="AB170">
            <v>146543</v>
          </cell>
          <cell r="AC170">
            <v>147256</v>
          </cell>
          <cell r="AD170">
            <v>151648</v>
          </cell>
          <cell r="AE170">
            <v>153380</v>
          </cell>
          <cell r="AF170">
            <v>153380</v>
          </cell>
        </row>
        <row r="171">
          <cell r="A171" t="str">
            <v>185YNC</v>
          </cell>
          <cell r="B171" t="str">
            <v>CONS/OCCUP HLTH NC</v>
          </cell>
          <cell r="C171">
            <v>131315</v>
          </cell>
          <cell r="D171">
            <v>137138</v>
          </cell>
          <cell r="E171">
            <v>144833</v>
          </cell>
          <cell r="F171">
            <v>149009</v>
          </cell>
          <cell r="G171">
            <v>155273</v>
          </cell>
          <cell r="H171">
            <v>160492</v>
          </cell>
          <cell r="I171">
            <v>166756</v>
          </cell>
          <cell r="J171">
            <v>172498</v>
          </cell>
          <cell r="K171">
            <v>181385</v>
          </cell>
          <cell r="L171">
            <v>124036</v>
          </cell>
          <cell r="M171">
            <v>128403</v>
          </cell>
          <cell r="N171">
            <v>134434</v>
          </cell>
          <cell r="O171">
            <v>137554</v>
          </cell>
          <cell r="P171">
            <v>141713</v>
          </cell>
          <cell r="Q171">
            <v>145877</v>
          </cell>
          <cell r="R171">
            <v>150053</v>
          </cell>
          <cell r="S171">
            <v>156317</v>
          </cell>
          <cell r="T171">
            <v>162580</v>
          </cell>
          <cell r="U171">
            <v>113076</v>
          </cell>
          <cell r="V171">
            <v>116369</v>
          </cell>
          <cell r="W171">
            <v>116413</v>
          </cell>
          <cell r="X171">
            <v>118317</v>
          </cell>
          <cell r="Y171">
            <v>120916</v>
          </cell>
          <cell r="Z171">
            <v>124036</v>
          </cell>
          <cell r="AA171">
            <v>128195</v>
          </cell>
          <cell r="AB171">
            <v>132875</v>
          </cell>
          <cell r="AC171">
            <v>138594</v>
          </cell>
          <cell r="AD171">
            <v>138594</v>
          </cell>
          <cell r="AE171">
            <v>138594</v>
          </cell>
          <cell r="AF171">
            <v>138594</v>
          </cell>
        </row>
        <row r="172">
          <cell r="A172" t="str">
            <v>185YNE</v>
          </cell>
          <cell r="B172" t="str">
            <v>CONS/OCCUP HLTH NE</v>
          </cell>
          <cell r="C172">
            <v>154569</v>
          </cell>
          <cell r="D172">
            <v>156762</v>
          </cell>
          <cell r="E172">
            <v>158957</v>
          </cell>
          <cell r="F172">
            <v>161151</v>
          </cell>
          <cell r="G172">
            <v>145695</v>
          </cell>
          <cell r="H172">
            <v>147588</v>
          </cell>
          <cell r="I172">
            <v>147644</v>
          </cell>
          <cell r="J172">
            <v>147644</v>
          </cell>
          <cell r="K172">
            <v>147644</v>
          </cell>
          <cell r="L172">
            <v>147644</v>
          </cell>
          <cell r="M172">
            <v>147644</v>
          </cell>
          <cell r="N172">
            <v>147644</v>
          </cell>
          <cell r="O172">
            <v>147644</v>
          </cell>
          <cell r="P172">
            <v>147644</v>
          </cell>
          <cell r="Q172">
            <v>147644</v>
          </cell>
          <cell r="R172">
            <v>147644</v>
          </cell>
          <cell r="S172">
            <v>147644</v>
          </cell>
          <cell r="T172">
            <v>147644</v>
          </cell>
          <cell r="U172">
            <v>147644</v>
          </cell>
          <cell r="V172">
            <v>147644</v>
          </cell>
          <cell r="W172">
            <v>147644</v>
          </cell>
          <cell r="X172">
            <v>147644</v>
          </cell>
          <cell r="Y172">
            <v>147644</v>
          </cell>
          <cell r="Z172">
            <v>147644</v>
          </cell>
          <cell r="AA172">
            <v>147644</v>
          </cell>
          <cell r="AB172">
            <v>147644</v>
          </cell>
          <cell r="AC172">
            <v>147644</v>
          </cell>
          <cell r="AD172">
            <v>147644</v>
          </cell>
          <cell r="AE172">
            <v>147644</v>
          </cell>
          <cell r="AF172">
            <v>147644</v>
          </cell>
        </row>
        <row r="173">
          <cell r="A173" t="str">
            <v>188Y</v>
          </cell>
          <cell r="B173" t="str">
            <v>ASSOCIATE SPECIALIST</v>
          </cell>
          <cell r="C173">
            <v>0.01</v>
          </cell>
          <cell r="D173">
            <v>0.01</v>
          </cell>
          <cell r="E173">
            <v>0.01</v>
          </cell>
          <cell r="F173">
            <v>0.01</v>
          </cell>
          <cell r="G173">
            <v>0.01</v>
          </cell>
          <cell r="H173">
            <v>0.01</v>
          </cell>
          <cell r="I173">
            <v>0.01</v>
          </cell>
          <cell r="J173">
            <v>0.01</v>
          </cell>
          <cell r="K173">
            <v>0.01</v>
          </cell>
          <cell r="L173">
            <v>0.01</v>
          </cell>
          <cell r="M173">
            <v>0.01</v>
          </cell>
          <cell r="N173">
            <v>0.01</v>
          </cell>
          <cell r="O173">
            <v>0.01</v>
          </cell>
          <cell r="P173">
            <v>0.01</v>
          </cell>
          <cell r="Q173">
            <v>0.01</v>
          </cell>
          <cell r="R173">
            <v>0.01</v>
          </cell>
          <cell r="S173">
            <v>0.01</v>
          </cell>
          <cell r="T173">
            <v>0.01</v>
          </cell>
          <cell r="U173">
            <v>0.01</v>
          </cell>
          <cell r="V173">
            <v>0.01</v>
          </cell>
          <cell r="W173">
            <v>0.01</v>
          </cell>
          <cell r="X173">
            <v>0.01</v>
          </cell>
          <cell r="Y173">
            <v>0.01</v>
          </cell>
          <cell r="Z173">
            <v>0.01</v>
          </cell>
          <cell r="AA173">
            <v>0.01</v>
          </cell>
          <cell r="AB173">
            <v>0.01</v>
          </cell>
          <cell r="AC173">
            <v>0.01</v>
          </cell>
          <cell r="AD173">
            <v>0.01</v>
          </cell>
          <cell r="AE173">
            <v>0.01</v>
          </cell>
          <cell r="AF173">
            <v>0.01</v>
          </cell>
        </row>
        <row r="174">
          <cell r="A174" t="str">
            <v>197X</v>
          </cell>
          <cell r="B174" t="str">
            <v>PRIN. DENT. SURG.</v>
          </cell>
          <cell r="C174">
            <v>78471</v>
          </cell>
          <cell r="D174">
            <v>81727</v>
          </cell>
          <cell r="E174">
            <v>84987</v>
          </cell>
          <cell r="F174">
            <v>84987</v>
          </cell>
          <cell r="G174">
            <v>84987</v>
          </cell>
          <cell r="H174">
            <v>89857</v>
          </cell>
          <cell r="I174">
            <v>89857</v>
          </cell>
          <cell r="J174">
            <v>89857</v>
          </cell>
          <cell r="K174">
            <v>94729</v>
          </cell>
          <cell r="L174">
            <v>94729</v>
          </cell>
          <cell r="M174">
            <v>94729</v>
          </cell>
          <cell r="N174">
            <v>94729</v>
          </cell>
          <cell r="O174">
            <v>94729</v>
          </cell>
          <cell r="P174">
            <v>94729</v>
          </cell>
          <cell r="Q174">
            <v>94729</v>
          </cell>
          <cell r="R174">
            <v>94729</v>
          </cell>
          <cell r="S174">
            <v>94729</v>
          </cell>
          <cell r="T174">
            <v>94729</v>
          </cell>
          <cell r="U174">
            <v>94729</v>
          </cell>
          <cell r="V174">
            <v>94729</v>
          </cell>
          <cell r="W174">
            <v>94729</v>
          </cell>
          <cell r="X174">
            <v>94729</v>
          </cell>
          <cell r="Y174">
            <v>94729</v>
          </cell>
          <cell r="Z174">
            <v>94729</v>
          </cell>
          <cell r="AA174">
            <v>94729</v>
          </cell>
          <cell r="AB174">
            <v>94729</v>
          </cell>
          <cell r="AC174">
            <v>94729</v>
          </cell>
          <cell r="AD174">
            <v>94729</v>
          </cell>
          <cell r="AE174">
            <v>94729</v>
          </cell>
          <cell r="AF174">
            <v>94729</v>
          </cell>
        </row>
        <row r="175">
          <cell r="A175" t="str">
            <v>197Y</v>
          </cell>
          <cell r="B175" t="str">
            <v>PRIN. DENT. SURG. (PLAN. &amp; EVAL.)</v>
          </cell>
          <cell r="C175">
            <v>90100</v>
          </cell>
          <cell r="D175">
            <v>93854</v>
          </cell>
          <cell r="E175">
            <v>97614</v>
          </cell>
          <cell r="F175">
            <v>97614</v>
          </cell>
          <cell r="G175">
            <v>97614</v>
          </cell>
          <cell r="H175">
            <v>103231</v>
          </cell>
          <cell r="I175">
            <v>103231</v>
          </cell>
          <cell r="J175">
            <v>103231</v>
          </cell>
          <cell r="K175">
            <v>108846</v>
          </cell>
          <cell r="L175">
            <v>108846</v>
          </cell>
          <cell r="M175">
            <v>108846</v>
          </cell>
          <cell r="N175">
            <v>108846</v>
          </cell>
          <cell r="O175">
            <v>108846</v>
          </cell>
          <cell r="P175">
            <v>108846</v>
          </cell>
          <cell r="Q175">
            <v>108846</v>
          </cell>
          <cell r="R175">
            <v>108846</v>
          </cell>
          <cell r="S175">
            <v>108846</v>
          </cell>
          <cell r="T175">
            <v>108846</v>
          </cell>
          <cell r="U175">
            <v>108846</v>
          </cell>
          <cell r="V175">
            <v>108846</v>
          </cell>
          <cell r="W175">
            <v>108846</v>
          </cell>
          <cell r="X175">
            <v>108846</v>
          </cell>
          <cell r="Y175">
            <v>108846</v>
          </cell>
          <cell r="Z175">
            <v>108846</v>
          </cell>
          <cell r="AA175">
            <v>108846</v>
          </cell>
          <cell r="AB175">
            <v>108846</v>
          </cell>
          <cell r="AC175">
            <v>108846</v>
          </cell>
          <cell r="AD175">
            <v>108846</v>
          </cell>
          <cell r="AE175">
            <v>108846</v>
          </cell>
          <cell r="AF175">
            <v>108846</v>
          </cell>
        </row>
        <row r="176">
          <cell r="A176" t="str">
            <v>197Z</v>
          </cell>
          <cell r="B176" t="str">
            <v>PRIN. DENT. SURG. (REGION. DUTIES</v>
          </cell>
          <cell r="C176">
            <v>88152</v>
          </cell>
          <cell r="D176">
            <v>91825</v>
          </cell>
          <cell r="E176">
            <v>95501</v>
          </cell>
          <cell r="F176">
            <v>95501</v>
          </cell>
          <cell r="G176">
            <v>95501</v>
          </cell>
          <cell r="H176">
            <v>100992</v>
          </cell>
          <cell r="I176">
            <v>100992</v>
          </cell>
          <cell r="J176">
            <v>100992</v>
          </cell>
          <cell r="K176">
            <v>106484</v>
          </cell>
          <cell r="L176">
            <v>106484</v>
          </cell>
          <cell r="M176">
            <v>106484</v>
          </cell>
          <cell r="N176">
            <v>106484</v>
          </cell>
          <cell r="O176">
            <v>106484</v>
          </cell>
          <cell r="P176">
            <v>106484</v>
          </cell>
          <cell r="Q176">
            <v>106484</v>
          </cell>
          <cell r="R176">
            <v>106484</v>
          </cell>
          <cell r="S176">
            <v>106484</v>
          </cell>
          <cell r="T176">
            <v>106484</v>
          </cell>
          <cell r="U176">
            <v>106484</v>
          </cell>
          <cell r="V176">
            <v>106484</v>
          </cell>
          <cell r="W176">
            <v>106484</v>
          </cell>
          <cell r="X176">
            <v>106484</v>
          </cell>
          <cell r="Y176">
            <v>106484</v>
          </cell>
          <cell r="Z176">
            <v>106484</v>
          </cell>
          <cell r="AA176">
            <v>106484</v>
          </cell>
          <cell r="AB176">
            <v>106484</v>
          </cell>
          <cell r="AC176">
            <v>106484</v>
          </cell>
          <cell r="AD176">
            <v>106484</v>
          </cell>
          <cell r="AE176">
            <v>106484</v>
          </cell>
          <cell r="AF176">
            <v>106484</v>
          </cell>
        </row>
        <row r="177">
          <cell r="A177" t="str">
            <v>1988</v>
          </cell>
          <cell r="B177" t="str">
            <v>DENT SUR GRD 1</v>
          </cell>
          <cell r="C177">
            <v>47055</v>
          </cell>
          <cell r="D177">
            <v>49964</v>
          </cell>
          <cell r="E177">
            <v>52171</v>
          </cell>
          <cell r="F177">
            <v>55404</v>
          </cell>
          <cell r="G177">
            <v>55404</v>
          </cell>
          <cell r="H177">
            <v>55404</v>
          </cell>
          <cell r="I177">
            <v>55404</v>
          </cell>
          <cell r="J177">
            <v>55404</v>
          </cell>
          <cell r="K177">
            <v>55404</v>
          </cell>
          <cell r="L177">
            <v>55404</v>
          </cell>
          <cell r="M177">
            <v>55404</v>
          </cell>
          <cell r="N177">
            <v>55404</v>
          </cell>
          <cell r="O177">
            <v>55404</v>
          </cell>
          <cell r="P177">
            <v>55404</v>
          </cell>
          <cell r="Q177">
            <v>55404</v>
          </cell>
          <cell r="R177">
            <v>55404</v>
          </cell>
          <cell r="S177">
            <v>55404</v>
          </cell>
          <cell r="T177">
            <v>55404</v>
          </cell>
          <cell r="U177">
            <v>55404</v>
          </cell>
          <cell r="V177">
            <v>55404</v>
          </cell>
          <cell r="W177">
            <v>55404</v>
          </cell>
          <cell r="X177">
            <v>55404</v>
          </cell>
          <cell r="Y177">
            <v>55404</v>
          </cell>
          <cell r="Z177">
            <v>55404</v>
          </cell>
          <cell r="AA177">
            <v>55404</v>
          </cell>
          <cell r="AB177">
            <v>55404</v>
          </cell>
          <cell r="AC177">
            <v>55404</v>
          </cell>
          <cell r="AD177">
            <v>55404</v>
          </cell>
          <cell r="AE177">
            <v>55404</v>
          </cell>
          <cell r="AF177">
            <v>55404</v>
          </cell>
        </row>
        <row r="178">
          <cell r="A178" t="str">
            <v>1988NE</v>
          </cell>
          <cell r="B178" t="str">
            <v>DENT SUR GRD 1 NE</v>
          </cell>
          <cell r="C178">
            <v>45589</v>
          </cell>
          <cell r="D178">
            <v>48469</v>
          </cell>
          <cell r="E178">
            <v>48469</v>
          </cell>
          <cell r="F178">
            <v>48469</v>
          </cell>
          <cell r="G178">
            <v>48469</v>
          </cell>
          <cell r="H178">
            <v>48469</v>
          </cell>
          <cell r="I178">
            <v>48469</v>
          </cell>
          <cell r="J178">
            <v>48469</v>
          </cell>
          <cell r="K178">
            <v>48469</v>
          </cell>
          <cell r="L178">
            <v>48469</v>
          </cell>
          <cell r="M178">
            <v>48469</v>
          </cell>
          <cell r="N178">
            <v>48469</v>
          </cell>
          <cell r="O178">
            <v>48469</v>
          </cell>
          <cell r="P178">
            <v>48469</v>
          </cell>
          <cell r="Q178">
            <v>48469</v>
          </cell>
          <cell r="R178">
            <v>48469</v>
          </cell>
          <cell r="S178">
            <v>48469</v>
          </cell>
          <cell r="T178">
            <v>48469</v>
          </cell>
          <cell r="U178">
            <v>48469</v>
          </cell>
          <cell r="V178">
            <v>48469</v>
          </cell>
          <cell r="W178">
            <v>48469</v>
          </cell>
          <cell r="X178">
            <v>48469</v>
          </cell>
          <cell r="Y178">
            <v>48469</v>
          </cell>
          <cell r="Z178">
            <v>48469</v>
          </cell>
          <cell r="AA178">
            <v>48469</v>
          </cell>
          <cell r="AB178">
            <v>48469</v>
          </cell>
          <cell r="AC178">
            <v>48469</v>
          </cell>
          <cell r="AD178">
            <v>48469</v>
          </cell>
          <cell r="AE178">
            <v>48469</v>
          </cell>
          <cell r="AF178">
            <v>48469</v>
          </cell>
        </row>
        <row r="179">
          <cell r="A179" t="str">
            <v>1998</v>
          </cell>
          <cell r="B179" t="str">
            <v>VOC TRAIN DENT</v>
          </cell>
          <cell r="C179">
            <v>41165</v>
          </cell>
          <cell r="D179">
            <v>45627</v>
          </cell>
          <cell r="E179">
            <v>45627</v>
          </cell>
          <cell r="F179">
            <v>45627</v>
          </cell>
          <cell r="G179">
            <v>45627</v>
          </cell>
          <cell r="H179">
            <v>45627</v>
          </cell>
          <cell r="I179">
            <v>45627</v>
          </cell>
          <cell r="J179">
            <v>45627</v>
          </cell>
          <cell r="K179">
            <v>45627</v>
          </cell>
          <cell r="L179">
            <v>45627</v>
          </cell>
          <cell r="M179">
            <v>45627</v>
          </cell>
          <cell r="N179">
            <v>45627</v>
          </cell>
          <cell r="O179">
            <v>45627</v>
          </cell>
          <cell r="P179">
            <v>45627</v>
          </cell>
          <cell r="Q179">
            <v>45627</v>
          </cell>
          <cell r="R179">
            <v>45627</v>
          </cell>
          <cell r="S179">
            <v>45627</v>
          </cell>
          <cell r="T179">
            <v>45627</v>
          </cell>
          <cell r="U179">
            <v>45627</v>
          </cell>
          <cell r="V179">
            <v>45627</v>
          </cell>
          <cell r="W179">
            <v>45627</v>
          </cell>
          <cell r="X179">
            <v>45627</v>
          </cell>
          <cell r="Y179">
            <v>45627</v>
          </cell>
          <cell r="Z179">
            <v>45627</v>
          </cell>
          <cell r="AA179">
            <v>45627</v>
          </cell>
          <cell r="AB179">
            <v>45627</v>
          </cell>
          <cell r="AC179">
            <v>45627</v>
          </cell>
          <cell r="AD179">
            <v>45627</v>
          </cell>
          <cell r="AE179">
            <v>45627</v>
          </cell>
          <cell r="AF179">
            <v>45627</v>
          </cell>
        </row>
        <row r="180">
          <cell r="A180" t="str">
            <v>1998NE</v>
          </cell>
          <cell r="B180" t="str">
            <v>VOC TRAIN DENT NE</v>
          </cell>
          <cell r="C180">
            <v>39758</v>
          </cell>
          <cell r="D180">
            <v>39758</v>
          </cell>
          <cell r="E180">
            <v>39758</v>
          </cell>
          <cell r="F180">
            <v>39758</v>
          </cell>
          <cell r="G180">
            <v>39758</v>
          </cell>
          <cell r="H180">
            <v>39758</v>
          </cell>
          <cell r="I180">
            <v>39758</v>
          </cell>
          <cell r="J180">
            <v>39758</v>
          </cell>
          <cell r="K180">
            <v>39758</v>
          </cell>
          <cell r="L180">
            <v>39758</v>
          </cell>
          <cell r="M180">
            <v>39758</v>
          </cell>
          <cell r="N180">
            <v>39758</v>
          </cell>
          <cell r="O180">
            <v>39758</v>
          </cell>
          <cell r="P180">
            <v>39758</v>
          </cell>
          <cell r="Q180">
            <v>39758</v>
          </cell>
          <cell r="R180">
            <v>39758</v>
          </cell>
          <cell r="S180">
            <v>39758</v>
          </cell>
          <cell r="T180">
            <v>39758</v>
          </cell>
          <cell r="U180">
            <v>39758</v>
          </cell>
          <cell r="V180">
            <v>39758</v>
          </cell>
          <cell r="W180">
            <v>39758</v>
          </cell>
          <cell r="X180">
            <v>39758</v>
          </cell>
          <cell r="Y180">
            <v>39758</v>
          </cell>
          <cell r="Z180">
            <v>39758</v>
          </cell>
          <cell r="AA180">
            <v>39758</v>
          </cell>
          <cell r="AB180">
            <v>39758</v>
          </cell>
          <cell r="AC180">
            <v>39758</v>
          </cell>
          <cell r="AD180">
            <v>39758</v>
          </cell>
          <cell r="AE180">
            <v>39758</v>
          </cell>
          <cell r="AF180">
            <v>39758</v>
          </cell>
        </row>
        <row r="181">
          <cell r="A181" t="str">
            <v>2001</v>
          </cell>
          <cell r="B181" t="str">
            <v>DIR NUR BD 1 (GEN)</v>
          </cell>
          <cell r="C181">
            <v>74848</v>
          </cell>
          <cell r="D181">
            <v>76929</v>
          </cell>
          <cell r="E181">
            <v>79013</v>
          </cell>
          <cell r="F181">
            <v>81090</v>
          </cell>
          <cell r="G181">
            <v>83169</v>
          </cell>
          <cell r="H181">
            <v>85256</v>
          </cell>
          <cell r="I181">
            <v>87335</v>
          </cell>
          <cell r="J181">
            <v>87335</v>
          </cell>
          <cell r="K181">
            <v>87335</v>
          </cell>
          <cell r="L181">
            <v>87335</v>
          </cell>
          <cell r="M181">
            <v>87335</v>
          </cell>
          <cell r="N181">
            <v>87335</v>
          </cell>
          <cell r="O181">
            <v>87335</v>
          </cell>
          <cell r="P181">
            <v>87335</v>
          </cell>
          <cell r="Q181">
            <v>87335</v>
          </cell>
          <cell r="R181">
            <v>87335</v>
          </cell>
          <cell r="S181">
            <v>87335</v>
          </cell>
          <cell r="T181">
            <v>87335</v>
          </cell>
          <cell r="U181">
            <v>87335</v>
          </cell>
          <cell r="V181">
            <v>87335</v>
          </cell>
          <cell r="W181">
            <v>87335</v>
          </cell>
          <cell r="X181">
            <v>87335</v>
          </cell>
          <cell r="Y181">
            <v>87335</v>
          </cell>
          <cell r="Z181">
            <v>87335</v>
          </cell>
          <cell r="AA181">
            <v>87335</v>
          </cell>
          <cell r="AB181">
            <v>87335</v>
          </cell>
          <cell r="AC181">
            <v>87335</v>
          </cell>
          <cell r="AD181">
            <v>87335</v>
          </cell>
          <cell r="AE181">
            <v>87335</v>
          </cell>
          <cell r="AF181">
            <v>87335</v>
          </cell>
        </row>
        <row r="182">
          <cell r="A182" t="str">
            <v>2002</v>
          </cell>
          <cell r="B182" t="str">
            <v>DIR NUR BD 2 (GEN)</v>
          </cell>
          <cell r="C182">
            <v>69630</v>
          </cell>
          <cell r="D182">
            <v>71519</v>
          </cell>
          <cell r="E182">
            <v>73413</v>
          </cell>
          <cell r="F182">
            <v>75300</v>
          </cell>
          <cell r="G182">
            <v>77198</v>
          </cell>
          <cell r="H182">
            <v>79089</v>
          </cell>
          <cell r="I182">
            <v>80982</v>
          </cell>
          <cell r="J182">
            <v>80982</v>
          </cell>
          <cell r="K182">
            <v>80982</v>
          </cell>
          <cell r="L182">
            <v>80982</v>
          </cell>
          <cell r="M182">
            <v>80982</v>
          </cell>
          <cell r="N182">
            <v>80982</v>
          </cell>
          <cell r="O182">
            <v>80982</v>
          </cell>
          <cell r="P182">
            <v>80982</v>
          </cell>
          <cell r="Q182">
            <v>80982</v>
          </cell>
          <cell r="R182">
            <v>80982</v>
          </cell>
          <cell r="S182">
            <v>80982</v>
          </cell>
          <cell r="T182">
            <v>80982</v>
          </cell>
          <cell r="U182">
            <v>80982</v>
          </cell>
          <cell r="V182">
            <v>80982</v>
          </cell>
          <cell r="W182">
            <v>80982</v>
          </cell>
          <cell r="X182">
            <v>80982</v>
          </cell>
          <cell r="Y182">
            <v>80982</v>
          </cell>
          <cell r="Z182">
            <v>80982</v>
          </cell>
          <cell r="AA182">
            <v>80982</v>
          </cell>
          <cell r="AB182">
            <v>80982</v>
          </cell>
          <cell r="AC182">
            <v>80982</v>
          </cell>
          <cell r="AD182">
            <v>80982</v>
          </cell>
          <cell r="AE182">
            <v>80982</v>
          </cell>
          <cell r="AF182">
            <v>80982</v>
          </cell>
        </row>
        <row r="183">
          <cell r="A183" t="str">
            <v>2004</v>
          </cell>
          <cell r="B183" t="str">
            <v>DIR NUR BD 3 (GEN)</v>
          </cell>
          <cell r="C183">
            <v>65299</v>
          </cell>
          <cell r="D183">
            <v>65712</v>
          </cell>
          <cell r="E183">
            <v>67112</v>
          </cell>
          <cell r="F183">
            <v>68500</v>
          </cell>
          <cell r="G183">
            <v>69882</v>
          </cell>
          <cell r="H183">
            <v>71275</v>
          </cell>
          <cell r="I183">
            <v>72658</v>
          </cell>
          <cell r="J183">
            <v>72658</v>
          </cell>
          <cell r="K183">
            <v>72658</v>
          </cell>
          <cell r="L183">
            <v>72658</v>
          </cell>
          <cell r="M183">
            <v>72658</v>
          </cell>
          <cell r="N183">
            <v>72658</v>
          </cell>
          <cell r="O183">
            <v>72658</v>
          </cell>
          <cell r="P183">
            <v>72658</v>
          </cell>
          <cell r="Q183">
            <v>72658</v>
          </cell>
          <cell r="R183">
            <v>72658</v>
          </cell>
          <cell r="S183">
            <v>72658</v>
          </cell>
          <cell r="T183">
            <v>72658</v>
          </cell>
          <cell r="U183">
            <v>72658</v>
          </cell>
          <cell r="V183">
            <v>72658</v>
          </cell>
          <cell r="W183">
            <v>72658</v>
          </cell>
          <cell r="X183">
            <v>72658</v>
          </cell>
          <cell r="Y183">
            <v>72658</v>
          </cell>
          <cell r="Z183">
            <v>72658</v>
          </cell>
          <cell r="AA183">
            <v>72658</v>
          </cell>
          <cell r="AB183">
            <v>72658</v>
          </cell>
          <cell r="AC183">
            <v>72658</v>
          </cell>
          <cell r="AD183">
            <v>72658</v>
          </cell>
          <cell r="AE183">
            <v>72658</v>
          </cell>
          <cell r="AF183">
            <v>72658</v>
          </cell>
        </row>
        <row r="184">
          <cell r="A184" t="str">
            <v>2005</v>
          </cell>
          <cell r="B184" t="str">
            <v>DIR NUR BD 4 (GEN)</v>
          </cell>
          <cell r="C184">
            <v>61014</v>
          </cell>
          <cell r="D184">
            <v>62861</v>
          </cell>
          <cell r="E184">
            <v>64700</v>
          </cell>
          <cell r="F184">
            <v>66548</v>
          </cell>
          <cell r="G184">
            <v>67355</v>
          </cell>
          <cell r="H184">
            <v>69147</v>
          </cell>
          <cell r="I184">
            <v>70934</v>
          </cell>
          <cell r="J184">
            <v>70934</v>
          </cell>
          <cell r="K184">
            <v>70934</v>
          </cell>
          <cell r="L184">
            <v>70934</v>
          </cell>
          <cell r="M184">
            <v>70934</v>
          </cell>
          <cell r="N184">
            <v>70934</v>
          </cell>
          <cell r="O184">
            <v>70934</v>
          </cell>
          <cell r="P184">
            <v>70934</v>
          </cell>
          <cell r="Q184">
            <v>70934</v>
          </cell>
          <cell r="R184">
            <v>70934</v>
          </cell>
          <cell r="S184">
            <v>70934</v>
          </cell>
          <cell r="T184">
            <v>70934</v>
          </cell>
          <cell r="U184">
            <v>70934</v>
          </cell>
          <cell r="V184">
            <v>70934</v>
          </cell>
          <cell r="W184">
            <v>70934</v>
          </cell>
          <cell r="X184">
            <v>70934</v>
          </cell>
          <cell r="Y184">
            <v>70934</v>
          </cell>
          <cell r="Z184">
            <v>70934</v>
          </cell>
          <cell r="AA184">
            <v>70934</v>
          </cell>
          <cell r="AB184">
            <v>70934</v>
          </cell>
          <cell r="AC184">
            <v>70934</v>
          </cell>
          <cell r="AD184">
            <v>70934</v>
          </cell>
          <cell r="AE184">
            <v>70934</v>
          </cell>
          <cell r="AF184">
            <v>70934</v>
          </cell>
        </row>
        <row r="185">
          <cell r="A185" t="str">
            <v>2006</v>
          </cell>
          <cell r="B185" t="str">
            <v>DIR NUR BD 5 (GEN)</v>
          </cell>
          <cell r="C185">
            <v>57078</v>
          </cell>
          <cell r="D185">
            <v>58314</v>
          </cell>
          <cell r="E185">
            <v>59548</v>
          </cell>
          <cell r="F185">
            <v>60780</v>
          </cell>
          <cell r="G185">
            <v>62013</v>
          </cell>
          <cell r="H185">
            <v>63252</v>
          </cell>
          <cell r="I185">
            <v>64487</v>
          </cell>
          <cell r="J185">
            <v>64487</v>
          </cell>
          <cell r="K185">
            <v>64487</v>
          </cell>
          <cell r="L185">
            <v>64487</v>
          </cell>
          <cell r="M185">
            <v>64487</v>
          </cell>
          <cell r="N185">
            <v>64487</v>
          </cell>
          <cell r="O185">
            <v>64487</v>
          </cell>
          <cell r="P185">
            <v>64487</v>
          </cell>
          <cell r="Q185">
            <v>64487</v>
          </cell>
          <cell r="R185">
            <v>64487</v>
          </cell>
          <cell r="S185">
            <v>64487</v>
          </cell>
          <cell r="T185">
            <v>64487</v>
          </cell>
          <cell r="U185">
            <v>64487</v>
          </cell>
          <cell r="V185">
            <v>64487</v>
          </cell>
          <cell r="W185">
            <v>64487</v>
          </cell>
          <cell r="X185">
            <v>64487</v>
          </cell>
          <cell r="Y185">
            <v>64487</v>
          </cell>
          <cell r="Z185">
            <v>64487</v>
          </cell>
          <cell r="AA185">
            <v>64487</v>
          </cell>
          <cell r="AB185">
            <v>64487</v>
          </cell>
          <cell r="AC185">
            <v>64487</v>
          </cell>
          <cell r="AD185">
            <v>64487</v>
          </cell>
          <cell r="AE185">
            <v>64487</v>
          </cell>
          <cell r="AF185">
            <v>64487</v>
          </cell>
        </row>
        <row r="186">
          <cell r="A186" t="str">
            <v>2037</v>
          </cell>
          <cell r="B186" t="str">
            <v>ADN (BD 1 HOS)</v>
          </cell>
          <cell r="C186">
            <v>56429</v>
          </cell>
          <cell r="D186">
            <v>57521</v>
          </cell>
          <cell r="E186">
            <v>58576</v>
          </cell>
          <cell r="F186">
            <v>61813</v>
          </cell>
          <cell r="G186">
            <v>62832</v>
          </cell>
          <cell r="H186">
            <v>64015</v>
          </cell>
          <cell r="I186">
            <v>65122</v>
          </cell>
          <cell r="J186">
            <v>66222</v>
          </cell>
          <cell r="K186">
            <v>69541</v>
          </cell>
          <cell r="L186">
            <v>69541</v>
          </cell>
          <cell r="M186">
            <v>69541</v>
          </cell>
          <cell r="N186">
            <v>69541</v>
          </cell>
          <cell r="O186">
            <v>69541</v>
          </cell>
          <cell r="P186">
            <v>69541</v>
          </cell>
          <cell r="Q186">
            <v>69541</v>
          </cell>
          <cell r="R186">
            <v>69541</v>
          </cell>
          <cell r="S186">
            <v>69541</v>
          </cell>
          <cell r="T186">
            <v>69541</v>
          </cell>
          <cell r="U186">
            <v>69541</v>
          </cell>
          <cell r="V186">
            <v>69541</v>
          </cell>
          <cell r="W186">
            <v>69541</v>
          </cell>
          <cell r="X186">
            <v>69541</v>
          </cell>
          <cell r="Y186">
            <v>69541</v>
          </cell>
          <cell r="Z186">
            <v>69541</v>
          </cell>
          <cell r="AA186">
            <v>69541</v>
          </cell>
          <cell r="AB186">
            <v>69541</v>
          </cell>
          <cell r="AC186">
            <v>69541</v>
          </cell>
          <cell r="AD186">
            <v>69541</v>
          </cell>
          <cell r="AE186">
            <v>69541</v>
          </cell>
          <cell r="AF186">
            <v>69541</v>
          </cell>
        </row>
        <row r="187">
          <cell r="A187" t="str">
            <v>2038</v>
          </cell>
          <cell r="C187">
            <v>0.01</v>
          </cell>
          <cell r="D187">
            <v>0.01</v>
          </cell>
          <cell r="E187">
            <v>0.01</v>
          </cell>
          <cell r="F187">
            <v>0.01</v>
          </cell>
          <cell r="G187">
            <v>0.01</v>
          </cell>
          <cell r="H187">
            <v>0.01</v>
          </cell>
          <cell r="I187">
            <v>0.01</v>
          </cell>
          <cell r="J187">
            <v>0.01</v>
          </cell>
          <cell r="K187">
            <v>0.01</v>
          </cell>
          <cell r="L187">
            <v>0.01</v>
          </cell>
          <cell r="M187">
            <v>0.01</v>
          </cell>
          <cell r="N187">
            <v>0.01</v>
          </cell>
          <cell r="O187">
            <v>0.01</v>
          </cell>
          <cell r="P187">
            <v>0.01</v>
          </cell>
          <cell r="Q187">
            <v>0.01</v>
          </cell>
          <cell r="R187">
            <v>0.01</v>
          </cell>
          <cell r="S187">
            <v>0.01</v>
          </cell>
          <cell r="T187">
            <v>0.01</v>
          </cell>
          <cell r="U187">
            <v>0.01</v>
          </cell>
          <cell r="V187">
            <v>0.01</v>
          </cell>
          <cell r="W187">
            <v>0.01</v>
          </cell>
          <cell r="X187">
            <v>0.01</v>
          </cell>
          <cell r="Y187">
            <v>0.01</v>
          </cell>
          <cell r="Z187">
            <v>0.01</v>
          </cell>
          <cell r="AA187">
            <v>0.01</v>
          </cell>
          <cell r="AB187">
            <v>0.01</v>
          </cell>
          <cell r="AC187">
            <v>0.01</v>
          </cell>
          <cell r="AD187">
            <v>0.01</v>
          </cell>
          <cell r="AE187">
            <v>0.01</v>
          </cell>
          <cell r="AF187">
            <v>0.01</v>
          </cell>
        </row>
        <row r="188">
          <cell r="A188" t="str">
            <v>2039</v>
          </cell>
          <cell r="B188" t="str">
            <v>ADN (NON-BD 1 HOS)</v>
          </cell>
          <cell r="C188">
            <v>53589</v>
          </cell>
          <cell r="D188">
            <v>54731</v>
          </cell>
          <cell r="E188">
            <v>55893</v>
          </cell>
          <cell r="F188">
            <v>58963</v>
          </cell>
          <cell r="G188">
            <v>60225</v>
          </cell>
          <cell r="H188">
            <v>61388</v>
          </cell>
          <cell r="I188">
            <v>62563</v>
          </cell>
          <cell r="J188">
            <v>64170</v>
          </cell>
          <cell r="K188">
            <v>64170</v>
          </cell>
          <cell r="L188">
            <v>64170</v>
          </cell>
          <cell r="M188">
            <v>64170</v>
          </cell>
          <cell r="N188">
            <v>64170</v>
          </cell>
          <cell r="O188">
            <v>64170</v>
          </cell>
          <cell r="P188">
            <v>64170</v>
          </cell>
          <cell r="Q188">
            <v>64170</v>
          </cell>
          <cell r="R188">
            <v>64170</v>
          </cell>
          <cell r="S188">
            <v>64170</v>
          </cell>
          <cell r="T188">
            <v>64170</v>
          </cell>
          <cell r="U188">
            <v>64170</v>
          </cell>
          <cell r="V188">
            <v>64170</v>
          </cell>
          <cell r="W188">
            <v>64170</v>
          </cell>
          <cell r="X188">
            <v>64170</v>
          </cell>
          <cell r="Y188">
            <v>64170</v>
          </cell>
          <cell r="Z188">
            <v>64170</v>
          </cell>
          <cell r="AA188">
            <v>64170</v>
          </cell>
          <cell r="AB188">
            <v>64170</v>
          </cell>
          <cell r="AC188">
            <v>64170</v>
          </cell>
          <cell r="AD188">
            <v>64170</v>
          </cell>
          <cell r="AE188">
            <v>64170</v>
          </cell>
          <cell r="AF188">
            <v>64170</v>
          </cell>
        </row>
        <row r="189">
          <cell r="A189" t="str">
            <v>2046</v>
          </cell>
          <cell r="B189" t="str">
            <v>C.N.M. 3 NIGHT SUPR</v>
          </cell>
          <cell r="C189">
            <v>55889</v>
          </cell>
          <cell r="D189">
            <v>56995</v>
          </cell>
          <cell r="E189">
            <v>59791</v>
          </cell>
          <cell r="F189">
            <v>60890</v>
          </cell>
          <cell r="G189">
            <v>61996</v>
          </cell>
          <cell r="H189">
            <v>63116</v>
          </cell>
          <cell r="I189">
            <v>63116</v>
          </cell>
          <cell r="J189">
            <v>63116</v>
          </cell>
          <cell r="K189">
            <v>63116</v>
          </cell>
          <cell r="L189">
            <v>63116</v>
          </cell>
          <cell r="M189">
            <v>63116</v>
          </cell>
          <cell r="N189">
            <v>63116</v>
          </cell>
          <cell r="O189">
            <v>63116</v>
          </cell>
          <cell r="P189">
            <v>63116</v>
          </cell>
          <cell r="Q189">
            <v>63116</v>
          </cell>
          <cell r="R189">
            <v>63116</v>
          </cell>
          <cell r="S189">
            <v>63116</v>
          </cell>
          <cell r="T189">
            <v>63116</v>
          </cell>
          <cell r="U189">
            <v>63116</v>
          </cell>
          <cell r="V189">
            <v>63116</v>
          </cell>
          <cell r="W189">
            <v>63116</v>
          </cell>
          <cell r="X189">
            <v>63116</v>
          </cell>
          <cell r="Y189">
            <v>63116</v>
          </cell>
          <cell r="Z189">
            <v>63116</v>
          </cell>
          <cell r="AA189">
            <v>63116</v>
          </cell>
          <cell r="AB189">
            <v>63116</v>
          </cell>
          <cell r="AC189">
            <v>63116</v>
          </cell>
          <cell r="AD189">
            <v>63116</v>
          </cell>
          <cell r="AE189">
            <v>63116</v>
          </cell>
          <cell r="AF189">
            <v>63116</v>
          </cell>
        </row>
        <row r="190">
          <cell r="A190" t="str">
            <v>2056</v>
          </cell>
          <cell r="B190" t="str">
            <v>C.N.M. 3</v>
          </cell>
          <cell r="C190">
            <v>55889</v>
          </cell>
          <cell r="D190">
            <v>56995</v>
          </cell>
          <cell r="E190">
            <v>59791</v>
          </cell>
          <cell r="F190">
            <v>60890</v>
          </cell>
          <cell r="G190">
            <v>61996</v>
          </cell>
          <cell r="H190">
            <v>63116</v>
          </cell>
          <cell r="I190">
            <v>63116</v>
          </cell>
          <cell r="J190">
            <v>63116</v>
          </cell>
          <cell r="K190">
            <v>63116</v>
          </cell>
          <cell r="L190">
            <v>63116</v>
          </cell>
          <cell r="M190">
            <v>63116</v>
          </cell>
          <cell r="N190">
            <v>63116</v>
          </cell>
          <cell r="O190">
            <v>63116</v>
          </cell>
          <cell r="P190">
            <v>63116</v>
          </cell>
          <cell r="Q190">
            <v>63116</v>
          </cell>
          <cell r="R190">
            <v>63116</v>
          </cell>
          <cell r="S190">
            <v>63116</v>
          </cell>
          <cell r="T190">
            <v>63116</v>
          </cell>
          <cell r="U190">
            <v>63116</v>
          </cell>
          <cell r="V190">
            <v>63116</v>
          </cell>
          <cell r="W190">
            <v>63116</v>
          </cell>
          <cell r="X190">
            <v>63116</v>
          </cell>
          <cell r="Y190">
            <v>63116</v>
          </cell>
          <cell r="Z190">
            <v>63116</v>
          </cell>
          <cell r="AA190">
            <v>63116</v>
          </cell>
          <cell r="AB190">
            <v>63116</v>
          </cell>
          <cell r="AC190">
            <v>63116</v>
          </cell>
          <cell r="AD190">
            <v>63116</v>
          </cell>
          <cell r="AE190">
            <v>63116</v>
          </cell>
          <cell r="AF190">
            <v>63116</v>
          </cell>
        </row>
        <row r="191">
          <cell r="A191" t="str">
            <v>2062</v>
          </cell>
          <cell r="B191" t="str">
            <v>TUTOR</v>
          </cell>
          <cell r="C191">
            <v>1</v>
          </cell>
          <cell r="D191">
            <v>1</v>
          </cell>
          <cell r="E191">
            <v>1</v>
          </cell>
          <cell r="F191">
            <v>1</v>
          </cell>
          <cell r="G191">
            <v>1</v>
          </cell>
          <cell r="H191">
            <v>1</v>
          </cell>
          <cell r="I191">
            <v>1</v>
          </cell>
          <cell r="J191">
            <v>1</v>
          </cell>
          <cell r="K191">
            <v>1</v>
          </cell>
          <cell r="L191">
            <v>1</v>
          </cell>
          <cell r="M191">
            <v>1</v>
          </cell>
          <cell r="N191">
            <v>1</v>
          </cell>
          <cell r="O191">
            <v>1</v>
          </cell>
          <cell r="P191">
            <v>1</v>
          </cell>
          <cell r="Q191">
            <v>1</v>
          </cell>
          <cell r="R191">
            <v>1</v>
          </cell>
          <cell r="S191">
            <v>1</v>
          </cell>
          <cell r="T191">
            <v>1</v>
          </cell>
          <cell r="U191">
            <v>1</v>
          </cell>
          <cell r="V191">
            <v>1</v>
          </cell>
          <cell r="W191">
            <v>1</v>
          </cell>
          <cell r="X191">
            <v>1</v>
          </cell>
          <cell r="Y191">
            <v>1</v>
          </cell>
          <cell r="Z191">
            <v>1</v>
          </cell>
          <cell r="AA191">
            <v>1</v>
          </cell>
          <cell r="AB191">
            <v>1</v>
          </cell>
          <cell r="AC191">
            <v>1</v>
          </cell>
          <cell r="AD191">
            <v>1</v>
          </cell>
          <cell r="AE191">
            <v>1</v>
          </cell>
          <cell r="AF191">
            <v>1</v>
          </cell>
        </row>
        <row r="192">
          <cell r="A192" t="str">
            <v>207Y</v>
          </cell>
          <cell r="B192" t="str">
            <v>HOME SISTER</v>
          </cell>
          <cell r="C192">
            <v>52483</v>
          </cell>
          <cell r="D192">
            <v>53556</v>
          </cell>
          <cell r="E192">
            <v>56267</v>
          </cell>
          <cell r="F192">
            <v>57333</v>
          </cell>
          <cell r="G192">
            <v>58405</v>
          </cell>
          <cell r="H192">
            <v>59492</v>
          </cell>
          <cell r="I192">
            <v>59492</v>
          </cell>
          <cell r="J192">
            <v>59492</v>
          </cell>
          <cell r="K192">
            <v>59492</v>
          </cell>
          <cell r="L192">
            <v>59492</v>
          </cell>
          <cell r="M192">
            <v>59492</v>
          </cell>
          <cell r="N192">
            <v>59492</v>
          </cell>
          <cell r="O192">
            <v>59492</v>
          </cell>
          <cell r="P192">
            <v>59492</v>
          </cell>
          <cell r="Q192">
            <v>59492</v>
          </cell>
          <cell r="R192">
            <v>59492</v>
          </cell>
          <cell r="S192">
            <v>59492</v>
          </cell>
          <cell r="T192">
            <v>59492</v>
          </cell>
          <cell r="U192">
            <v>59492</v>
          </cell>
          <cell r="V192">
            <v>59492</v>
          </cell>
          <cell r="W192">
            <v>59492</v>
          </cell>
          <cell r="X192">
            <v>59492</v>
          </cell>
          <cell r="Y192">
            <v>59492</v>
          </cell>
          <cell r="Z192">
            <v>59492</v>
          </cell>
          <cell r="AA192">
            <v>59492</v>
          </cell>
          <cell r="AB192">
            <v>59492</v>
          </cell>
          <cell r="AC192">
            <v>59492</v>
          </cell>
          <cell r="AD192">
            <v>59492</v>
          </cell>
          <cell r="AE192">
            <v>59492</v>
          </cell>
          <cell r="AF192">
            <v>59492</v>
          </cell>
        </row>
        <row r="193">
          <cell r="A193" t="str">
            <v>2089</v>
          </cell>
          <cell r="B193" t="str">
            <v>CLIN INSTRUCT (GEN)</v>
          </cell>
          <cell r="C193">
            <v>50678</v>
          </cell>
          <cell r="D193">
            <v>51498</v>
          </cell>
          <cell r="E193">
            <v>52105</v>
          </cell>
          <cell r="F193">
            <v>53232</v>
          </cell>
          <cell r="G193">
            <v>54367</v>
          </cell>
          <cell r="H193">
            <v>55593</v>
          </cell>
          <cell r="I193">
            <v>56825</v>
          </cell>
          <cell r="J193">
            <v>58055</v>
          </cell>
          <cell r="K193">
            <v>59284</v>
          </cell>
          <cell r="L193">
            <v>59284</v>
          </cell>
          <cell r="M193">
            <v>59284</v>
          </cell>
          <cell r="N193">
            <v>59284</v>
          </cell>
          <cell r="O193">
            <v>59284</v>
          </cell>
          <cell r="P193">
            <v>59284</v>
          </cell>
          <cell r="Q193">
            <v>59284</v>
          </cell>
          <cell r="R193">
            <v>59284</v>
          </cell>
          <cell r="S193">
            <v>59284</v>
          </cell>
          <cell r="T193">
            <v>59284</v>
          </cell>
          <cell r="U193">
            <v>59284</v>
          </cell>
          <cell r="V193">
            <v>59284</v>
          </cell>
          <cell r="W193">
            <v>59284</v>
          </cell>
          <cell r="X193">
            <v>59284</v>
          </cell>
          <cell r="Y193">
            <v>59284</v>
          </cell>
          <cell r="Z193">
            <v>59284</v>
          </cell>
          <cell r="AA193">
            <v>59284</v>
          </cell>
          <cell r="AB193">
            <v>59284</v>
          </cell>
          <cell r="AC193">
            <v>59284</v>
          </cell>
          <cell r="AD193">
            <v>59284</v>
          </cell>
          <cell r="AE193">
            <v>59284</v>
          </cell>
          <cell r="AF193">
            <v>59284</v>
          </cell>
        </row>
        <row r="194">
          <cell r="A194" t="str">
            <v>2119</v>
          </cell>
          <cell r="B194" t="str">
            <v>C.N.M. 2 (GENERAL)</v>
          </cell>
          <cell r="C194">
            <v>48570</v>
          </cell>
          <cell r="D194">
            <v>49375</v>
          </cell>
          <cell r="E194">
            <v>50054</v>
          </cell>
          <cell r="F194">
            <v>51166</v>
          </cell>
          <cell r="G194">
            <v>52393</v>
          </cell>
          <cell r="H194">
            <v>53598</v>
          </cell>
          <cell r="I194">
            <v>54803</v>
          </cell>
          <cell r="J194">
            <v>56160</v>
          </cell>
          <cell r="K194">
            <v>57421</v>
          </cell>
          <cell r="L194">
            <v>57421</v>
          </cell>
          <cell r="M194">
            <v>57421</v>
          </cell>
          <cell r="N194">
            <v>57421</v>
          </cell>
          <cell r="O194">
            <v>57421</v>
          </cell>
          <cell r="P194">
            <v>57421</v>
          </cell>
          <cell r="Q194">
            <v>57421</v>
          </cell>
          <cell r="R194">
            <v>57421</v>
          </cell>
          <cell r="S194">
            <v>57421</v>
          </cell>
          <cell r="T194">
            <v>57421</v>
          </cell>
          <cell r="U194">
            <v>57421</v>
          </cell>
          <cell r="V194">
            <v>57421</v>
          </cell>
          <cell r="W194">
            <v>57421</v>
          </cell>
          <cell r="X194">
            <v>57421</v>
          </cell>
          <cell r="Y194">
            <v>57421</v>
          </cell>
          <cell r="Z194">
            <v>57421</v>
          </cell>
          <cell r="AA194">
            <v>57421</v>
          </cell>
          <cell r="AB194">
            <v>57421</v>
          </cell>
          <cell r="AC194">
            <v>57421</v>
          </cell>
          <cell r="AD194">
            <v>57421</v>
          </cell>
          <cell r="AE194">
            <v>57421</v>
          </cell>
          <cell r="AF194">
            <v>57421</v>
          </cell>
        </row>
        <row r="195">
          <cell r="A195" t="str">
            <v>2127</v>
          </cell>
          <cell r="B195" t="str">
            <v>C.N.M. 1 (GENERAL)</v>
          </cell>
          <cell r="C195">
            <v>44731</v>
          </cell>
          <cell r="D195">
            <v>45550</v>
          </cell>
          <cell r="E195">
            <v>46707</v>
          </cell>
          <cell r="F195">
            <v>47882</v>
          </cell>
          <cell r="G195">
            <v>49040</v>
          </cell>
          <cell r="H195">
            <v>50205</v>
          </cell>
          <cell r="I195">
            <v>51503</v>
          </cell>
          <cell r="J195">
            <v>52713</v>
          </cell>
          <cell r="K195">
            <v>52713</v>
          </cell>
          <cell r="L195">
            <v>52713</v>
          </cell>
          <cell r="M195">
            <v>52713</v>
          </cell>
          <cell r="N195">
            <v>52713</v>
          </cell>
          <cell r="O195">
            <v>52713</v>
          </cell>
          <cell r="P195">
            <v>52713</v>
          </cell>
          <cell r="Q195">
            <v>52713</v>
          </cell>
          <cell r="R195">
            <v>52713</v>
          </cell>
          <cell r="S195">
            <v>52713</v>
          </cell>
          <cell r="T195">
            <v>52713</v>
          </cell>
          <cell r="U195">
            <v>52713</v>
          </cell>
          <cell r="V195">
            <v>52713</v>
          </cell>
          <cell r="W195">
            <v>52713</v>
          </cell>
          <cell r="X195">
            <v>52713</v>
          </cell>
          <cell r="Y195">
            <v>52713</v>
          </cell>
          <cell r="Z195">
            <v>52713</v>
          </cell>
          <cell r="AA195">
            <v>52713</v>
          </cell>
          <cell r="AB195">
            <v>52713</v>
          </cell>
          <cell r="AC195">
            <v>52713</v>
          </cell>
          <cell r="AD195">
            <v>52713</v>
          </cell>
          <cell r="AE195">
            <v>52713</v>
          </cell>
          <cell r="AF195">
            <v>52713</v>
          </cell>
        </row>
        <row r="196">
          <cell r="A196" t="str">
            <v>2131</v>
          </cell>
          <cell r="B196" t="str">
            <v>C.M.M. 1 (MIDWIFERY)</v>
          </cell>
          <cell r="C196">
            <v>44731</v>
          </cell>
          <cell r="D196">
            <v>45550</v>
          </cell>
          <cell r="E196">
            <v>46707</v>
          </cell>
          <cell r="F196">
            <v>47882</v>
          </cell>
          <cell r="G196">
            <v>49040</v>
          </cell>
          <cell r="H196">
            <v>50205</v>
          </cell>
          <cell r="I196">
            <v>51503</v>
          </cell>
          <cell r="J196">
            <v>52713</v>
          </cell>
          <cell r="K196">
            <v>52713</v>
          </cell>
          <cell r="L196">
            <v>52713</v>
          </cell>
          <cell r="M196">
            <v>52713</v>
          </cell>
          <cell r="N196">
            <v>52713</v>
          </cell>
          <cell r="O196">
            <v>52713</v>
          </cell>
          <cell r="P196">
            <v>52713</v>
          </cell>
          <cell r="Q196">
            <v>52713</v>
          </cell>
          <cell r="R196">
            <v>52713</v>
          </cell>
          <cell r="S196">
            <v>52713</v>
          </cell>
          <cell r="T196">
            <v>52713</v>
          </cell>
          <cell r="U196">
            <v>52713</v>
          </cell>
          <cell r="V196">
            <v>52713</v>
          </cell>
          <cell r="W196">
            <v>52713</v>
          </cell>
          <cell r="X196">
            <v>52713</v>
          </cell>
          <cell r="Y196">
            <v>52713</v>
          </cell>
          <cell r="Z196">
            <v>52713</v>
          </cell>
          <cell r="AA196">
            <v>52713</v>
          </cell>
          <cell r="AB196">
            <v>52713</v>
          </cell>
          <cell r="AC196">
            <v>52713</v>
          </cell>
          <cell r="AD196">
            <v>52713</v>
          </cell>
          <cell r="AE196">
            <v>52713</v>
          </cell>
          <cell r="AF196">
            <v>52713</v>
          </cell>
        </row>
        <row r="197">
          <cell r="A197" t="str">
            <v>2132</v>
          </cell>
          <cell r="B197" t="str">
            <v>C.M.M. 2 (MIDWIFERY)</v>
          </cell>
          <cell r="C197">
            <v>48570</v>
          </cell>
          <cell r="D197">
            <v>49375</v>
          </cell>
          <cell r="E197">
            <v>50054</v>
          </cell>
          <cell r="F197">
            <v>51166</v>
          </cell>
          <cell r="G197">
            <v>52393</v>
          </cell>
          <cell r="H197">
            <v>53598</v>
          </cell>
          <cell r="I197">
            <v>54803</v>
          </cell>
          <cell r="J197">
            <v>56160</v>
          </cell>
          <cell r="K197">
            <v>57421</v>
          </cell>
          <cell r="L197">
            <v>57421</v>
          </cell>
          <cell r="M197">
            <v>57421</v>
          </cell>
          <cell r="N197">
            <v>57421</v>
          </cell>
          <cell r="O197">
            <v>57421</v>
          </cell>
          <cell r="P197">
            <v>57421</v>
          </cell>
          <cell r="Q197">
            <v>57421</v>
          </cell>
          <cell r="R197">
            <v>57421</v>
          </cell>
          <cell r="S197">
            <v>57421</v>
          </cell>
          <cell r="T197">
            <v>57421</v>
          </cell>
          <cell r="U197">
            <v>57421</v>
          </cell>
          <cell r="V197">
            <v>57421</v>
          </cell>
          <cell r="W197">
            <v>57421</v>
          </cell>
          <cell r="X197">
            <v>57421</v>
          </cell>
          <cell r="Y197">
            <v>57421</v>
          </cell>
          <cell r="Z197">
            <v>57421</v>
          </cell>
          <cell r="AA197">
            <v>57421</v>
          </cell>
          <cell r="AB197">
            <v>57421</v>
          </cell>
          <cell r="AC197">
            <v>57421</v>
          </cell>
          <cell r="AD197">
            <v>57421</v>
          </cell>
          <cell r="AE197">
            <v>57421</v>
          </cell>
          <cell r="AF197">
            <v>57421</v>
          </cell>
        </row>
        <row r="198">
          <cell r="A198" t="str">
            <v>2133</v>
          </cell>
          <cell r="B198" t="str">
            <v>C.M.M. 3 (MIDWIFERY)</v>
          </cell>
          <cell r="C198">
            <v>55889</v>
          </cell>
          <cell r="D198">
            <v>56995</v>
          </cell>
          <cell r="E198">
            <v>59791</v>
          </cell>
          <cell r="F198">
            <v>60890</v>
          </cell>
          <cell r="G198">
            <v>61996</v>
          </cell>
          <cell r="H198">
            <v>63116</v>
          </cell>
          <cell r="I198">
            <v>63116</v>
          </cell>
          <cell r="J198">
            <v>63116</v>
          </cell>
          <cell r="K198">
            <v>63116</v>
          </cell>
          <cell r="L198">
            <v>63116</v>
          </cell>
          <cell r="M198">
            <v>63116</v>
          </cell>
          <cell r="N198">
            <v>63116</v>
          </cell>
          <cell r="O198">
            <v>63116</v>
          </cell>
          <cell r="P198">
            <v>63116</v>
          </cell>
          <cell r="Q198">
            <v>63116</v>
          </cell>
          <cell r="R198">
            <v>63116</v>
          </cell>
          <cell r="S198">
            <v>63116</v>
          </cell>
          <cell r="T198">
            <v>63116</v>
          </cell>
          <cell r="U198">
            <v>63116</v>
          </cell>
          <cell r="V198">
            <v>63116</v>
          </cell>
          <cell r="W198">
            <v>63116</v>
          </cell>
          <cell r="X198">
            <v>63116</v>
          </cell>
          <cell r="Y198">
            <v>63116</v>
          </cell>
          <cell r="Z198">
            <v>63116</v>
          </cell>
          <cell r="AA198">
            <v>63116</v>
          </cell>
          <cell r="AB198">
            <v>63116</v>
          </cell>
          <cell r="AC198">
            <v>63116</v>
          </cell>
          <cell r="AD198">
            <v>63116</v>
          </cell>
          <cell r="AE198">
            <v>63116</v>
          </cell>
          <cell r="AF198">
            <v>63116</v>
          </cell>
        </row>
        <row r="199">
          <cell r="A199" t="str">
            <v>2135</v>
          </cell>
          <cell r="B199" t="str">
            <v>STAFF NURSE</v>
          </cell>
          <cell r="C199">
            <v>28768</v>
          </cell>
          <cell r="D199">
            <v>30802</v>
          </cell>
          <cell r="E199">
            <v>31852</v>
          </cell>
          <cell r="F199">
            <v>33037</v>
          </cell>
          <cell r="G199">
            <v>34531</v>
          </cell>
          <cell r="H199">
            <v>36023</v>
          </cell>
          <cell r="I199">
            <v>37508</v>
          </cell>
          <cell r="J199">
            <v>38792</v>
          </cell>
          <cell r="K199">
            <v>40080</v>
          </cell>
          <cell r="L199">
            <v>41361</v>
          </cell>
          <cell r="M199">
            <v>42644</v>
          </cell>
          <cell r="N199">
            <v>43904</v>
          </cell>
          <cell r="O199">
            <v>43904</v>
          </cell>
          <cell r="P199">
            <v>43904</v>
          </cell>
          <cell r="Q199">
            <v>45248</v>
          </cell>
          <cell r="R199">
            <v>45248</v>
          </cell>
          <cell r="S199">
            <v>45248</v>
          </cell>
          <cell r="T199">
            <v>45248</v>
          </cell>
          <cell r="U199">
            <v>45248</v>
          </cell>
          <cell r="V199">
            <v>45248</v>
          </cell>
          <cell r="W199">
            <v>45248</v>
          </cell>
          <cell r="X199">
            <v>45248</v>
          </cell>
          <cell r="Y199">
            <v>45248</v>
          </cell>
          <cell r="Z199">
            <v>45248</v>
          </cell>
          <cell r="AA199">
            <v>45248</v>
          </cell>
          <cell r="AB199">
            <v>45248</v>
          </cell>
          <cell r="AC199">
            <v>45248</v>
          </cell>
          <cell r="AD199">
            <v>45248</v>
          </cell>
          <cell r="AE199">
            <v>45248</v>
          </cell>
          <cell r="AF199">
            <v>45248</v>
          </cell>
        </row>
        <row r="200">
          <cell r="A200" t="str">
            <v>2135GN</v>
          </cell>
          <cell r="B200" t="str">
            <v>GRADUATE NURSE</v>
          </cell>
          <cell r="C200">
            <v>24955</v>
          </cell>
          <cell r="D200">
            <v>25992</v>
          </cell>
          <cell r="E200">
            <v>25992</v>
          </cell>
          <cell r="F200">
            <v>25992</v>
          </cell>
          <cell r="G200">
            <v>25992</v>
          </cell>
          <cell r="H200">
            <v>25992</v>
          </cell>
          <cell r="I200">
            <v>25992</v>
          </cell>
          <cell r="J200">
            <v>25992</v>
          </cell>
          <cell r="K200">
            <v>25992</v>
          </cell>
          <cell r="L200">
            <v>25992</v>
          </cell>
          <cell r="M200">
            <v>25992</v>
          </cell>
          <cell r="N200">
            <v>25992</v>
          </cell>
          <cell r="O200">
            <v>25992</v>
          </cell>
          <cell r="P200">
            <v>25992</v>
          </cell>
          <cell r="Q200">
            <v>25992</v>
          </cell>
          <cell r="R200">
            <v>25992</v>
          </cell>
          <cell r="S200">
            <v>25992</v>
          </cell>
          <cell r="T200">
            <v>25992</v>
          </cell>
          <cell r="U200">
            <v>25992</v>
          </cell>
          <cell r="V200">
            <v>25992</v>
          </cell>
          <cell r="W200">
            <v>25992</v>
          </cell>
          <cell r="X200">
            <v>25992</v>
          </cell>
          <cell r="Y200">
            <v>25992</v>
          </cell>
          <cell r="Z200">
            <v>25992</v>
          </cell>
          <cell r="AA200">
            <v>25992</v>
          </cell>
          <cell r="AB200">
            <v>25992</v>
          </cell>
          <cell r="AC200">
            <v>25992</v>
          </cell>
          <cell r="AD200">
            <v>25992</v>
          </cell>
          <cell r="AE200">
            <v>25992</v>
          </cell>
          <cell r="AF200">
            <v>25992</v>
          </cell>
        </row>
        <row r="201">
          <cell r="A201" t="str">
            <v>2135NE</v>
          </cell>
          <cell r="B201" t="str">
            <v>STAFF NURSE NE</v>
          </cell>
          <cell r="C201">
            <v>27211</v>
          </cell>
          <cell r="D201">
            <v>28539</v>
          </cell>
          <cell r="E201">
            <v>29870</v>
          </cell>
          <cell r="F201">
            <v>31199</v>
          </cell>
          <cell r="G201">
            <v>32523</v>
          </cell>
          <cell r="H201">
            <v>33667</v>
          </cell>
          <cell r="I201">
            <v>34814</v>
          </cell>
          <cell r="J201">
            <v>35956</v>
          </cell>
          <cell r="K201">
            <v>37100</v>
          </cell>
          <cell r="L201">
            <v>38222</v>
          </cell>
          <cell r="M201">
            <v>38222</v>
          </cell>
          <cell r="N201">
            <v>38222</v>
          </cell>
          <cell r="O201">
            <v>39420</v>
          </cell>
          <cell r="P201">
            <v>39420</v>
          </cell>
          <cell r="Q201">
            <v>39420</v>
          </cell>
          <cell r="R201">
            <v>39420</v>
          </cell>
          <cell r="S201">
            <v>39420</v>
          </cell>
          <cell r="T201">
            <v>39420</v>
          </cell>
          <cell r="U201">
            <v>39420</v>
          </cell>
          <cell r="V201">
            <v>39420</v>
          </cell>
          <cell r="W201">
            <v>39420</v>
          </cell>
          <cell r="X201">
            <v>39420</v>
          </cell>
          <cell r="Y201">
            <v>39420</v>
          </cell>
          <cell r="Z201">
            <v>39420</v>
          </cell>
          <cell r="AA201">
            <v>39420</v>
          </cell>
          <cell r="AB201">
            <v>39420</v>
          </cell>
          <cell r="AC201">
            <v>39420</v>
          </cell>
          <cell r="AD201">
            <v>39420</v>
          </cell>
          <cell r="AE201">
            <v>39420</v>
          </cell>
          <cell r="AF201">
            <v>39420</v>
          </cell>
        </row>
        <row r="202">
          <cell r="A202" t="str">
            <v>2143</v>
          </cell>
          <cell r="B202" t="str">
            <v>STAFF MIDWIFE</v>
          </cell>
          <cell r="C202">
            <v>28768</v>
          </cell>
          <cell r="D202">
            <v>30802</v>
          </cell>
          <cell r="E202">
            <v>31852</v>
          </cell>
          <cell r="F202">
            <v>33037</v>
          </cell>
          <cell r="G202">
            <v>34531</v>
          </cell>
          <cell r="H202">
            <v>36023</v>
          </cell>
          <cell r="I202">
            <v>37508</v>
          </cell>
          <cell r="J202">
            <v>38792</v>
          </cell>
          <cell r="K202">
            <v>40080</v>
          </cell>
          <cell r="L202">
            <v>41361</v>
          </cell>
          <cell r="M202">
            <v>42644</v>
          </cell>
          <cell r="N202">
            <v>43904</v>
          </cell>
          <cell r="O202">
            <v>43904</v>
          </cell>
          <cell r="P202">
            <v>43904</v>
          </cell>
          <cell r="Q202">
            <v>45248</v>
          </cell>
          <cell r="R202">
            <v>45248</v>
          </cell>
          <cell r="S202">
            <v>45248</v>
          </cell>
          <cell r="T202">
            <v>45248</v>
          </cell>
          <cell r="U202">
            <v>45248</v>
          </cell>
          <cell r="V202">
            <v>45248</v>
          </cell>
          <cell r="W202">
            <v>45248</v>
          </cell>
          <cell r="X202">
            <v>45248</v>
          </cell>
          <cell r="Y202">
            <v>45248</v>
          </cell>
          <cell r="Z202">
            <v>45248</v>
          </cell>
          <cell r="AA202">
            <v>45248</v>
          </cell>
          <cell r="AB202">
            <v>45248</v>
          </cell>
          <cell r="AC202">
            <v>45248</v>
          </cell>
          <cell r="AD202">
            <v>45248</v>
          </cell>
          <cell r="AE202">
            <v>45248</v>
          </cell>
          <cell r="AF202">
            <v>45248</v>
          </cell>
        </row>
        <row r="203">
          <cell r="A203" t="str">
            <v>2143NE</v>
          </cell>
          <cell r="B203" t="str">
            <v>STAFF MIDWIFE NE</v>
          </cell>
          <cell r="C203">
            <v>27211</v>
          </cell>
          <cell r="D203">
            <v>28539</v>
          </cell>
          <cell r="E203">
            <v>29870</v>
          </cell>
          <cell r="F203">
            <v>31199</v>
          </cell>
          <cell r="G203">
            <v>32523</v>
          </cell>
          <cell r="H203">
            <v>33667</v>
          </cell>
          <cell r="I203">
            <v>34814</v>
          </cell>
          <cell r="J203">
            <v>35956</v>
          </cell>
          <cell r="K203">
            <v>37100</v>
          </cell>
          <cell r="L203">
            <v>38222</v>
          </cell>
          <cell r="M203">
            <v>38222</v>
          </cell>
          <cell r="N203">
            <v>38222</v>
          </cell>
          <cell r="O203">
            <v>39420</v>
          </cell>
          <cell r="P203">
            <v>39420</v>
          </cell>
          <cell r="Q203">
            <v>39420</v>
          </cell>
          <cell r="R203">
            <v>39420</v>
          </cell>
          <cell r="S203">
            <v>39420</v>
          </cell>
          <cell r="T203">
            <v>39420</v>
          </cell>
          <cell r="U203">
            <v>39420</v>
          </cell>
          <cell r="V203">
            <v>39420</v>
          </cell>
          <cell r="W203">
            <v>39420</v>
          </cell>
          <cell r="X203">
            <v>39420</v>
          </cell>
          <cell r="Y203">
            <v>39420</v>
          </cell>
          <cell r="Z203">
            <v>39420</v>
          </cell>
          <cell r="AA203">
            <v>39420</v>
          </cell>
          <cell r="AB203">
            <v>39420</v>
          </cell>
          <cell r="AC203">
            <v>39420</v>
          </cell>
          <cell r="AD203">
            <v>39420</v>
          </cell>
          <cell r="AE203">
            <v>39420</v>
          </cell>
          <cell r="AF203">
            <v>39420</v>
          </cell>
        </row>
        <row r="204">
          <cell r="A204" t="str">
            <v>2157</v>
          </cell>
          <cell r="B204" t="str">
            <v>SNR NURSE (MH)</v>
          </cell>
          <cell r="C204">
            <v>47727</v>
          </cell>
          <cell r="D204">
            <v>47727</v>
          </cell>
          <cell r="E204">
            <v>47727</v>
          </cell>
          <cell r="F204">
            <v>47727</v>
          </cell>
          <cell r="G204">
            <v>47727</v>
          </cell>
          <cell r="H204">
            <v>47727</v>
          </cell>
          <cell r="I204">
            <v>47727</v>
          </cell>
          <cell r="J204">
            <v>47727</v>
          </cell>
          <cell r="K204">
            <v>47727</v>
          </cell>
          <cell r="L204">
            <v>47727</v>
          </cell>
          <cell r="M204">
            <v>47727</v>
          </cell>
          <cell r="N204">
            <v>47727</v>
          </cell>
          <cell r="O204">
            <v>47727</v>
          </cell>
          <cell r="P204">
            <v>47727</v>
          </cell>
          <cell r="Q204">
            <v>47727</v>
          </cell>
          <cell r="R204">
            <v>47727</v>
          </cell>
          <cell r="S204">
            <v>47727</v>
          </cell>
          <cell r="T204">
            <v>47727</v>
          </cell>
          <cell r="U204">
            <v>47727</v>
          </cell>
          <cell r="V204">
            <v>47727</v>
          </cell>
          <cell r="W204">
            <v>47727</v>
          </cell>
          <cell r="X204">
            <v>47727</v>
          </cell>
          <cell r="Y204">
            <v>47727</v>
          </cell>
          <cell r="Z204">
            <v>47727</v>
          </cell>
          <cell r="AA204">
            <v>47727</v>
          </cell>
          <cell r="AB204">
            <v>47727</v>
          </cell>
          <cell r="AC204">
            <v>47727</v>
          </cell>
          <cell r="AD204">
            <v>47727</v>
          </cell>
          <cell r="AE204">
            <v>47727</v>
          </cell>
          <cell r="AF204">
            <v>47727</v>
          </cell>
        </row>
        <row r="205">
          <cell r="A205" t="str">
            <v>2165</v>
          </cell>
          <cell r="B205" t="str">
            <v>SNR NURSE (DQ MH)</v>
          </cell>
          <cell r="C205">
            <v>48982</v>
          </cell>
          <cell r="D205">
            <v>48982</v>
          </cell>
          <cell r="E205">
            <v>48982</v>
          </cell>
          <cell r="F205">
            <v>48982</v>
          </cell>
          <cell r="G205">
            <v>48982</v>
          </cell>
          <cell r="H205">
            <v>48982</v>
          </cell>
          <cell r="I205">
            <v>48982</v>
          </cell>
          <cell r="J205">
            <v>48982</v>
          </cell>
          <cell r="K205">
            <v>48982</v>
          </cell>
          <cell r="L205">
            <v>48982</v>
          </cell>
          <cell r="M205">
            <v>48982</v>
          </cell>
          <cell r="N205">
            <v>48982</v>
          </cell>
          <cell r="O205">
            <v>48982</v>
          </cell>
          <cell r="P205">
            <v>48982</v>
          </cell>
          <cell r="Q205">
            <v>48982</v>
          </cell>
          <cell r="R205">
            <v>48982</v>
          </cell>
          <cell r="S205">
            <v>48982</v>
          </cell>
          <cell r="T205">
            <v>48982</v>
          </cell>
          <cell r="U205">
            <v>48982</v>
          </cell>
          <cell r="V205">
            <v>48982</v>
          </cell>
          <cell r="W205">
            <v>48982</v>
          </cell>
          <cell r="X205">
            <v>48982</v>
          </cell>
          <cell r="Y205">
            <v>48982</v>
          </cell>
          <cell r="Z205">
            <v>48982</v>
          </cell>
          <cell r="AA205">
            <v>48982</v>
          </cell>
          <cell r="AB205">
            <v>48982</v>
          </cell>
          <cell r="AC205">
            <v>48982</v>
          </cell>
          <cell r="AD205">
            <v>48982</v>
          </cell>
          <cell r="AE205">
            <v>48982</v>
          </cell>
          <cell r="AF205">
            <v>48982</v>
          </cell>
        </row>
        <row r="206">
          <cell r="A206" t="str">
            <v>2173</v>
          </cell>
          <cell r="B206" t="str">
            <v>SNR NURSE (GEN)</v>
          </cell>
          <cell r="C206">
            <v>47424</v>
          </cell>
          <cell r="D206">
            <v>47424</v>
          </cell>
          <cell r="E206">
            <v>47424</v>
          </cell>
          <cell r="F206">
            <v>47424</v>
          </cell>
          <cell r="G206">
            <v>47424</v>
          </cell>
          <cell r="H206">
            <v>47424</v>
          </cell>
          <cell r="I206">
            <v>47424</v>
          </cell>
          <cell r="J206">
            <v>47424</v>
          </cell>
          <cell r="K206">
            <v>47424</v>
          </cell>
          <cell r="L206">
            <v>47424</v>
          </cell>
          <cell r="M206">
            <v>47424</v>
          </cell>
          <cell r="N206">
            <v>47424</v>
          </cell>
          <cell r="O206">
            <v>47424</v>
          </cell>
          <cell r="P206">
            <v>47424</v>
          </cell>
          <cell r="Q206">
            <v>47424</v>
          </cell>
          <cell r="R206">
            <v>47424</v>
          </cell>
          <cell r="S206">
            <v>47424</v>
          </cell>
          <cell r="T206">
            <v>47424</v>
          </cell>
          <cell r="U206">
            <v>47424</v>
          </cell>
          <cell r="V206">
            <v>47424</v>
          </cell>
          <cell r="W206">
            <v>47424</v>
          </cell>
          <cell r="X206">
            <v>47424</v>
          </cell>
          <cell r="Y206">
            <v>47424</v>
          </cell>
          <cell r="Z206">
            <v>47424</v>
          </cell>
          <cell r="AA206">
            <v>47424</v>
          </cell>
          <cell r="AB206">
            <v>47424</v>
          </cell>
          <cell r="AC206">
            <v>47424</v>
          </cell>
          <cell r="AD206">
            <v>47424</v>
          </cell>
          <cell r="AE206">
            <v>47424</v>
          </cell>
          <cell r="AF206">
            <v>47424</v>
          </cell>
        </row>
        <row r="207">
          <cell r="A207" t="str">
            <v>2181</v>
          </cell>
          <cell r="B207" t="str">
            <v>SNR NURSE (DQ GEN)</v>
          </cell>
          <cell r="C207">
            <v>48982</v>
          </cell>
          <cell r="D207">
            <v>48982</v>
          </cell>
          <cell r="E207">
            <v>48982</v>
          </cell>
          <cell r="F207">
            <v>48982</v>
          </cell>
          <cell r="G207">
            <v>48982</v>
          </cell>
          <cell r="H207">
            <v>48982</v>
          </cell>
          <cell r="I207">
            <v>48982</v>
          </cell>
          <cell r="J207">
            <v>48982</v>
          </cell>
          <cell r="K207">
            <v>48982</v>
          </cell>
          <cell r="L207">
            <v>48982</v>
          </cell>
          <cell r="M207">
            <v>48982</v>
          </cell>
          <cell r="N207">
            <v>48982</v>
          </cell>
          <cell r="O207">
            <v>48982</v>
          </cell>
          <cell r="P207">
            <v>48982</v>
          </cell>
          <cell r="Q207">
            <v>48982</v>
          </cell>
          <cell r="R207">
            <v>48982</v>
          </cell>
          <cell r="S207">
            <v>48982</v>
          </cell>
          <cell r="T207">
            <v>48982</v>
          </cell>
          <cell r="U207">
            <v>48982</v>
          </cell>
          <cell r="V207">
            <v>48982</v>
          </cell>
          <cell r="W207">
            <v>48982</v>
          </cell>
          <cell r="X207">
            <v>48982</v>
          </cell>
          <cell r="Y207">
            <v>48982</v>
          </cell>
          <cell r="Z207">
            <v>48982</v>
          </cell>
          <cell r="AA207">
            <v>48982</v>
          </cell>
          <cell r="AB207">
            <v>48982</v>
          </cell>
          <cell r="AC207">
            <v>48982</v>
          </cell>
          <cell r="AD207">
            <v>48982</v>
          </cell>
          <cell r="AE207">
            <v>48982</v>
          </cell>
          <cell r="AF207">
            <v>48982</v>
          </cell>
        </row>
        <row r="208">
          <cell r="A208" t="str">
            <v>2197</v>
          </cell>
          <cell r="B208" t="str">
            <v>MIDWIFE MANAGER</v>
          </cell>
          <cell r="C208">
            <v>44731</v>
          </cell>
          <cell r="D208">
            <v>45550</v>
          </cell>
          <cell r="E208">
            <v>46707</v>
          </cell>
          <cell r="F208">
            <v>47882</v>
          </cell>
          <cell r="G208">
            <v>49040</v>
          </cell>
          <cell r="H208">
            <v>50205</v>
          </cell>
          <cell r="I208">
            <v>51503</v>
          </cell>
          <cell r="J208">
            <v>52713</v>
          </cell>
          <cell r="K208">
            <v>52713</v>
          </cell>
          <cell r="L208">
            <v>52713</v>
          </cell>
          <cell r="M208">
            <v>52713</v>
          </cell>
          <cell r="N208">
            <v>52713</v>
          </cell>
          <cell r="O208">
            <v>52713</v>
          </cell>
          <cell r="P208">
            <v>52713</v>
          </cell>
          <cell r="Q208">
            <v>52713</v>
          </cell>
          <cell r="R208">
            <v>52713</v>
          </cell>
          <cell r="S208">
            <v>52713</v>
          </cell>
          <cell r="T208">
            <v>52713</v>
          </cell>
          <cell r="U208">
            <v>52713</v>
          </cell>
          <cell r="V208">
            <v>52713</v>
          </cell>
          <cell r="W208">
            <v>52713</v>
          </cell>
          <cell r="X208">
            <v>52713</v>
          </cell>
          <cell r="Y208">
            <v>52713</v>
          </cell>
          <cell r="Z208">
            <v>52713</v>
          </cell>
          <cell r="AA208">
            <v>52713</v>
          </cell>
          <cell r="AB208">
            <v>52713</v>
          </cell>
          <cell r="AC208">
            <v>52713</v>
          </cell>
          <cell r="AD208">
            <v>52713</v>
          </cell>
          <cell r="AE208">
            <v>52713</v>
          </cell>
          <cell r="AF208">
            <v>52713</v>
          </cell>
        </row>
        <row r="209">
          <cell r="A209" t="str">
            <v>2219</v>
          </cell>
          <cell r="B209" t="str">
            <v>CLIN NUR SPECIAL</v>
          </cell>
          <cell r="C209">
            <v>48570</v>
          </cell>
          <cell r="D209">
            <v>49375</v>
          </cell>
          <cell r="E209">
            <v>50054</v>
          </cell>
          <cell r="F209">
            <v>51166</v>
          </cell>
          <cell r="G209">
            <v>52393</v>
          </cell>
          <cell r="H209">
            <v>53598</v>
          </cell>
          <cell r="I209">
            <v>54803</v>
          </cell>
          <cell r="J209">
            <v>56160</v>
          </cell>
          <cell r="K209">
            <v>57421</v>
          </cell>
          <cell r="L209">
            <v>57421</v>
          </cell>
          <cell r="M209">
            <v>57421</v>
          </cell>
          <cell r="N209">
            <v>57421</v>
          </cell>
          <cell r="O209">
            <v>57421</v>
          </cell>
          <cell r="P209">
            <v>57421</v>
          </cell>
          <cell r="Q209">
            <v>57421</v>
          </cell>
          <cell r="R209">
            <v>57421</v>
          </cell>
          <cell r="S209">
            <v>57421</v>
          </cell>
          <cell r="T209">
            <v>57421</v>
          </cell>
          <cell r="U209">
            <v>57421</v>
          </cell>
          <cell r="V209">
            <v>57421</v>
          </cell>
          <cell r="W209">
            <v>57421</v>
          </cell>
          <cell r="X209">
            <v>57421</v>
          </cell>
          <cell r="Y209">
            <v>57421</v>
          </cell>
          <cell r="Z209">
            <v>57421</v>
          </cell>
          <cell r="AA209">
            <v>57421</v>
          </cell>
          <cell r="AB209">
            <v>57421</v>
          </cell>
          <cell r="AC209">
            <v>57421</v>
          </cell>
          <cell r="AD209">
            <v>57421</v>
          </cell>
          <cell r="AE209">
            <v>57421</v>
          </cell>
          <cell r="AF209">
            <v>57421</v>
          </cell>
        </row>
        <row r="210">
          <cell r="A210" t="str">
            <v>2224</v>
          </cell>
          <cell r="B210" t="str">
            <v>STUDENT NURSE III</v>
          </cell>
          <cell r="C210">
            <v>24014</v>
          </cell>
          <cell r="D210">
            <v>24014</v>
          </cell>
          <cell r="E210">
            <v>24014</v>
          </cell>
          <cell r="F210">
            <v>24014</v>
          </cell>
          <cell r="G210">
            <v>24014</v>
          </cell>
          <cell r="H210">
            <v>24014</v>
          </cell>
          <cell r="I210">
            <v>24014</v>
          </cell>
          <cell r="J210">
            <v>24014</v>
          </cell>
          <cell r="K210">
            <v>24014</v>
          </cell>
          <cell r="L210">
            <v>24014</v>
          </cell>
          <cell r="M210">
            <v>24014</v>
          </cell>
          <cell r="N210">
            <v>24014</v>
          </cell>
          <cell r="O210">
            <v>24014</v>
          </cell>
          <cell r="P210">
            <v>24014</v>
          </cell>
          <cell r="Q210">
            <v>24014</v>
          </cell>
          <cell r="R210">
            <v>24014</v>
          </cell>
          <cell r="S210">
            <v>24014</v>
          </cell>
          <cell r="T210">
            <v>24014</v>
          </cell>
          <cell r="U210">
            <v>24014</v>
          </cell>
          <cell r="V210">
            <v>24014</v>
          </cell>
          <cell r="W210">
            <v>24014</v>
          </cell>
          <cell r="X210">
            <v>24014</v>
          </cell>
          <cell r="Y210">
            <v>24014</v>
          </cell>
          <cell r="Z210">
            <v>24014</v>
          </cell>
          <cell r="AA210">
            <v>24014</v>
          </cell>
          <cell r="AB210">
            <v>24014</v>
          </cell>
          <cell r="AC210">
            <v>24014</v>
          </cell>
          <cell r="AD210">
            <v>24014</v>
          </cell>
          <cell r="AE210">
            <v>24014</v>
          </cell>
          <cell r="AF210">
            <v>24014</v>
          </cell>
        </row>
        <row r="211">
          <cell r="A211" t="str">
            <v>2224NE</v>
          </cell>
          <cell r="B211" t="str">
            <v>STUDENT NURSE III</v>
          </cell>
          <cell r="C211">
            <v>20532</v>
          </cell>
          <cell r="D211">
            <v>20532</v>
          </cell>
          <cell r="E211">
            <v>20532</v>
          </cell>
          <cell r="F211">
            <v>20532</v>
          </cell>
          <cell r="G211">
            <v>20532</v>
          </cell>
          <cell r="H211">
            <v>20532</v>
          </cell>
          <cell r="I211">
            <v>20532</v>
          </cell>
          <cell r="J211">
            <v>20532</v>
          </cell>
          <cell r="K211">
            <v>20532</v>
          </cell>
          <cell r="L211">
            <v>20532</v>
          </cell>
          <cell r="M211">
            <v>20532</v>
          </cell>
          <cell r="N211">
            <v>20532</v>
          </cell>
          <cell r="O211">
            <v>20532</v>
          </cell>
          <cell r="P211">
            <v>20532</v>
          </cell>
          <cell r="Q211">
            <v>20532</v>
          </cell>
          <cell r="R211">
            <v>20532</v>
          </cell>
          <cell r="S211">
            <v>20532</v>
          </cell>
          <cell r="T211">
            <v>20532</v>
          </cell>
          <cell r="U211">
            <v>20532</v>
          </cell>
          <cell r="V211">
            <v>20532</v>
          </cell>
          <cell r="W211">
            <v>20532</v>
          </cell>
          <cell r="X211">
            <v>20532</v>
          </cell>
          <cell r="Y211">
            <v>20532</v>
          </cell>
          <cell r="Z211">
            <v>20532</v>
          </cell>
          <cell r="AA211">
            <v>20532</v>
          </cell>
          <cell r="AB211">
            <v>20532</v>
          </cell>
          <cell r="AC211">
            <v>20532</v>
          </cell>
          <cell r="AD211">
            <v>20532</v>
          </cell>
          <cell r="AE211">
            <v>20532</v>
          </cell>
          <cell r="AF211">
            <v>20532</v>
          </cell>
        </row>
        <row r="212">
          <cell r="A212" t="str">
            <v>2259</v>
          </cell>
          <cell r="B212" t="str">
            <v>STD POST REG NUR</v>
          </cell>
          <cell r="C212">
            <v>25211</v>
          </cell>
          <cell r="D212">
            <v>26279</v>
          </cell>
          <cell r="E212">
            <v>27507</v>
          </cell>
          <cell r="F212">
            <v>29087</v>
          </cell>
          <cell r="G212">
            <v>29087</v>
          </cell>
          <cell r="H212">
            <v>29087</v>
          </cell>
          <cell r="I212">
            <v>29087</v>
          </cell>
          <cell r="J212">
            <v>29087</v>
          </cell>
          <cell r="K212">
            <v>29087</v>
          </cell>
          <cell r="L212">
            <v>29087</v>
          </cell>
          <cell r="M212">
            <v>29087</v>
          </cell>
          <cell r="N212">
            <v>29087</v>
          </cell>
          <cell r="O212">
            <v>29087</v>
          </cell>
          <cell r="P212">
            <v>29087</v>
          </cell>
          <cell r="Q212">
            <v>29087</v>
          </cell>
          <cell r="R212">
            <v>29087</v>
          </cell>
          <cell r="S212">
            <v>29087</v>
          </cell>
          <cell r="T212">
            <v>29087</v>
          </cell>
          <cell r="U212">
            <v>29087</v>
          </cell>
          <cell r="V212">
            <v>29087</v>
          </cell>
          <cell r="W212">
            <v>29087</v>
          </cell>
          <cell r="X212">
            <v>29087</v>
          </cell>
          <cell r="Y212">
            <v>29087</v>
          </cell>
          <cell r="Z212">
            <v>29087</v>
          </cell>
          <cell r="AA212">
            <v>29087</v>
          </cell>
          <cell r="AB212">
            <v>29087</v>
          </cell>
          <cell r="AC212">
            <v>29087</v>
          </cell>
          <cell r="AD212">
            <v>29087</v>
          </cell>
          <cell r="AE212">
            <v>29087</v>
          </cell>
          <cell r="AF212">
            <v>29087</v>
          </cell>
        </row>
        <row r="213">
          <cell r="A213" t="str">
            <v>2259NE</v>
          </cell>
          <cell r="B213" t="str">
            <v>STD POST REG NUR NE</v>
          </cell>
          <cell r="C213">
            <v>23377</v>
          </cell>
          <cell r="D213">
            <v>24771</v>
          </cell>
          <cell r="E213">
            <v>24771</v>
          </cell>
          <cell r="F213">
            <v>24771</v>
          </cell>
          <cell r="G213">
            <v>24771</v>
          </cell>
          <cell r="H213">
            <v>24771</v>
          </cell>
          <cell r="I213">
            <v>24771</v>
          </cell>
          <cell r="J213">
            <v>24771</v>
          </cell>
          <cell r="K213">
            <v>24771</v>
          </cell>
          <cell r="L213">
            <v>24771</v>
          </cell>
          <cell r="M213">
            <v>24771</v>
          </cell>
          <cell r="N213">
            <v>24771</v>
          </cell>
          <cell r="O213">
            <v>24771</v>
          </cell>
          <cell r="P213">
            <v>24771</v>
          </cell>
          <cell r="Q213">
            <v>24771</v>
          </cell>
          <cell r="R213">
            <v>24771</v>
          </cell>
          <cell r="S213">
            <v>24771</v>
          </cell>
          <cell r="T213">
            <v>24771</v>
          </cell>
          <cell r="U213">
            <v>24771</v>
          </cell>
          <cell r="V213">
            <v>24771</v>
          </cell>
          <cell r="W213">
            <v>24771</v>
          </cell>
          <cell r="X213">
            <v>24771</v>
          </cell>
          <cell r="Y213">
            <v>24771</v>
          </cell>
          <cell r="Z213">
            <v>24771</v>
          </cell>
          <cell r="AA213">
            <v>24771</v>
          </cell>
          <cell r="AB213">
            <v>24771</v>
          </cell>
          <cell r="AC213">
            <v>24771</v>
          </cell>
          <cell r="AD213">
            <v>24771</v>
          </cell>
          <cell r="AE213">
            <v>24771</v>
          </cell>
          <cell r="AF213">
            <v>24771</v>
          </cell>
        </row>
        <row r="214">
          <cell r="A214" t="str">
            <v>2267</v>
          </cell>
          <cell r="B214" t="str">
            <v>ADV NUR PRAC BD 1</v>
          </cell>
          <cell r="C214">
            <v>56429</v>
          </cell>
          <cell r="D214">
            <v>57521</v>
          </cell>
          <cell r="E214">
            <v>58576</v>
          </cell>
          <cell r="F214">
            <v>61813</v>
          </cell>
          <cell r="G214">
            <v>62832</v>
          </cell>
          <cell r="H214">
            <v>64015</v>
          </cell>
          <cell r="I214">
            <v>65122</v>
          </cell>
          <cell r="J214">
            <v>66222</v>
          </cell>
          <cell r="K214">
            <v>69541</v>
          </cell>
          <cell r="L214">
            <v>69541</v>
          </cell>
          <cell r="M214">
            <v>69541</v>
          </cell>
          <cell r="N214">
            <v>69541</v>
          </cell>
          <cell r="O214">
            <v>69541</v>
          </cell>
          <cell r="P214">
            <v>69541</v>
          </cell>
          <cell r="Q214">
            <v>69541</v>
          </cell>
          <cell r="R214">
            <v>69541</v>
          </cell>
          <cell r="S214">
            <v>69541</v>
          </cell>
          <cell r="T214">
            <v>69541</v>
          </cell>
          <cell r="U214">
            <v>69541</v>
          </cell>
          <cell r="V214">
            <v>69541</v>
          </cell>
          <cell r="W214">
            <v>69541</v>
          </cell>
          <cell r="X214">
            <v>69541</v>
          </cell>
          <cell r="Y214">
            <v>69541</v>
          </cell>
          <cell r="Z214">
            <v>69541</v>
          </cell>
          <cell r="AA214">
            <v>69541</v>
          </cell>
          <cell r="AB214">
            <v>69541</v>
          </cell>
          <cell r="AC214">
            <v>69541</v>
          </cell>
          <cell r="AD214">
            <v>69541</v>
          </cell>
          <cell r="AE214">
            <v>69541</v>
          </cell>
          <cell r="AF214">
            <v>69541</v>
          </cell>
        </row>
        <row r="215">
          <cell r="A215" t="str">
            <v>2268</v>
          </cell>
          <cell r="B215" t="str">
            <v>ADV NUR PRAC MH</v>
          </cell>
          <cell r="C215">
            <v>57709</v>
          </cell>
          <cell r="D215">
            <v>59462</v>
          </cell>
          <cell r="E215">
            <v>61205</v>
          </cell>
          <cell r="F215">
            <v>65201</v>
          </cell>
          <cell r="G215">
            <v>65995</v>
          </cell>
          <cell r="H215">
            <v>67805</v>
          </cell>
          <cell r="I215">
            <v>69541</v>
          </cell>
          <cell r="J215">
            <v>69541</v>
          </cell>
          <cell r="K215">
            <v>69541</v>
          </cell>
          <cell r="L215">
            <v>69541</v>
          </cell>
          <cell r="M215">
            <v>69541</v>
          </cell>
          <cell r="N215">
            <v>69541</v>
          </cell>
          <cell r="O215">
            <v>69541</v>
          </cell>
          <cell r="P215">
            <v>69541</v>
          </cell>
          <cell r="Q215">
            <v>69541</v>
          </cell>
          <cell r="R215">
            <v>69541</v>
          </cell>
          <cell r="S215">
            <v>69541</v>
          </cell>
          <cell r="T215">
            <v>69541</v>
          </cell>
          <cell r="U215">
            <v>69541</v>
          </cell>
          <cell r="V215">
            <v>69541</v>
          </cell>
          <cell r="W215">
            <v>69541</v>
          </cell>
          <cell r="X215">
            <v>69541</v>
          </cell>
          <cell r="Y215">
            <v>69541</v>
          </cell>
          <cell r="Z215">
            <v>69541</v>
          </cell>
          <cell r="AA215">
            <v>69541</v>
          </cell>
          <cell r="AB215">
            <v>69541</v>
          </cell>
          <cell r="AC215">
            <v>69541</v>
          </cell>
          <cell r="AD215">
            <v>69541</v>
          </cell>
          <cell r="AE215">
            <v>69541</v>
          </cell>
          <cell r="AF215">
            <v>69541</v>
          </cell>
        </row>
        <row r="216">
          <cell r="A216" t="str">
            <v>2273</v>
          </cell>
          <cell r="B216" t="str">
            <v>SNR MIDWIFE</v>
          </cell>
          <cell r="C216">
            <v>47424</v>
          </cell>
          <cell r="D216">
            <v>47424</v>
          </cell>
          <cell r="E216">
            <v>47424</v>
          </cell>
          <cell r="F216">
            <v>47424</v>
          </cell>
          <cell r="G216">
            <v>47424</v>
          </cell>
          <cell r="H216">
            <v>47424</v>
          </cell>
          <cell r="I216">
            <v>47424</v>
          </cell>
          <cell r="J216">
            <v>47424</v>
          </cell>
          <cell r="K216">
            <v>47424</v>
          </cell>
          <cell r="L216">
            <v>47424</v>
          </cell>
          <cell r="M216">
            <v>47424</v>
          </cell>
          <cell r="N216">
            <v>47424</v>
          </cell>
          <cell r="O216">
            <v>47424</v>
          </cell>
          <cell r="P216">
            <v>47424</v>
          </cell>
          <cell r="Q216">
            <v>47424</v>
          </cell>
          <cell r="R216">
            <v>47424</v>
          </cell>
          <cell r="S216">
            <v>47424</v>
          </cell>
          <cell r="T216">
            <v>47424</v>
          </cell>
          <cell r="U216">
            <v>47424</v>
          </cell>
          <cell r="V216">
            <v>47424</v>
          </cell>
          <cell r="W216">
            <v>47424</v>
          </cell>
          <cell r="X216">
            <v>47424</v>
          </cell>
          <cell r="Y216">
            <v>47424</v>
          </cell>
          <cell r="Z216">
            <v>47424</v>
          </cell>
          <cell r="AA216">
            <v>47424</v>
          </cell>
          <cell r="AB216">
            <v>47424</v>
          </cell>
          <cell r="AC216">
            <v>47424</v>
          </cell>
          <cell r="AD216">
            <v>47424</v>
          </cell>
          <cell r="AE216">
            <v>47424</v>
          </cell>
          <cell r="AF216">
            <v>47424</v>
          </cell>
        </row>
        <row r="217">
          <cell r="A217" t="str">
            <v>2275</v>
          </cell>
          <cell r="B217" t="str">
            <v>STUDENT MIDWIFE</v>
          </cell>
          <cell r="C217">
            <v>31403</v>
          </cell>
          <cell r="D217">
            <v>31403</v>
          </cell>
          <cell r="E217">
            <v>31403</v>
          </cell>
          <cell r="F217">
            <v>31403</v>
          </cell>
          <cell r="G217">
            <v>31403</v>
          </cell>
          <cell r="H217">
            <v>31403</v>
          </cell>
          <cell r="I217">
            <v>31403</v>
          </cell>
          <cell r="J217">
            <v>31403</v>
          </cell>
          <cell r="K217">
            <v>31403</v>
          </cell>
          <cell r="L217">
            <v>31403</v>
          </cell>
          <cell r="M217">
            <v>31403</v>
          </cell>
          <cell r="N217">
            <v>31403</v>
          </cell>
          <cell r="O217">
            <v>31403</v>
          </cell>
          <cell r="P217">
            <v>31403</v>
          </cell>
          <cell r="Q217">
            <v>31403</v>
          </cell>
          <cell r="R217">
            <v>31403</v>
          </cell>
          <cell r="S217">
            <v>31403</v>
          </cell>
          <cell r="T217">
            <v>31403</v>
          </cell>
          <cell r="U217">
            <v>31403</v>
          </cell>
          <cell r="V217">
            <v>31403</v>
          </cell>
          <cell r="W217">
            <v>31403</v>
          </cell>
          <cell r="X217">
            <v>31403</v>
          </cell>
          <cell r="Y217">
            <v>31403</v>
          </cell>
          <cell r="Z217">
            <v>31403</v>
          </cell>
          <cell r="AA217">
            <v>31403</v>
          </cell>
          <cell r="AB217">
            <v>31403</v>
          </cell>
          <cell r="AC217">
            <v>31403</v>
          </cell>
          <cell r="AD217">
            <v>31403</v>
          </cell>
          <cell r="AE217">
            <v>31403</v>
          </cell>
          <cell r="AF217">
            <v>31403</v>
          </cell>
        </row>
        <row r="218">
          <cell r="A218" t="str">
            <v>2291</v>
          </cell>
          <cell r="B218" t="str">
            <v>DIR NURS &amp; MID P&amp;D</v>
          </cell>
          <cell r="C218">
            <v>71731</v>
          </cell>
          <cell r="D218">
            <v>73668</v>
          </cell>
          <cell r="E218">
            <v>75802</v>
          </cell>
          <cell r="F218">
            <v>78148</v>
          </cell>
          <cell r="G218">
            <v>80718</v>
          </cell>
          <cell r="H218">
            <v>83358</v>
          </cell>
          <cell r="I218">
            <v>83358</v>
          </cell>
          <cell r="J218">
            <v>83358</v>
          </cell>
          <cell r="K218">
            <v>83358</v>
          </cell>
          <cell r="L218">
            <v>83358</v>
          </cell>
          <cell r="M218">
            <v>83358</v>
          </cell>
          <cell r="N218">
            <v>83358</v>
          </cell>
          <cell r="O218">
            <v>83358</v>
          </cell>
          <cell r="P218">
            <v>83358</v>
          </cell>
          <cell r="Q218">
            <v>83358</v>
          </cell>
          <cell r="R218">
            <v>83358</v>
          </cell>
          <cell r="S218">
            <v>83358</v>
          </cell>
          <cell r="T218">
            <v>83358</v>
          </cell>
          <cell r="U218">
            <v>83358</v>
          </cell>
          <cell r="V218">
            <v>83358</v>
          </cell>
          <cell r="W218">
            <v>83358</v>
          </cell>
          <cell r="X218">
            <v>83358</v>
          </cell>
          <cell r="Y218">
            <v>83358</v>
          </cell>
          <cell r="Z218">
            <v>83358</v>
          </cell>
          <cell r="AA218">
            <v>83358</v>
          </cell>
          <cell r="AB218">
            <v>83358</v>
          </cell>
          <cell r="AC218">
            <v>83358</v>
          </cell>
          <cell r="AD218">
            <v>83358</v>
          </cell>
          <cell r="AE218">
            <v>83358</v>
          </cell>
          <cell r="AF218">
            <v>83358</v>
          </cell>
        </row>
        <row r="219">
          <cell r="A219" t="str">
            <v>2292</v>
          </cell>
          <cell r="B219" t="str">
            <v>AREA DIR, NMPDU</v>
          </cell>
          <cell r="C219">
            <v>78733</v>
          </cell>
          <cell r="D219">
            <v>81086</v>
          </cell>
          <cell r="E219">
            <v>83416</v>
          </cell>
          <cell r="F219">
            <v>85413</v>
          </cell>
          <cell r="G219">
            <v>87640</v>
          </cell>
          <cell r="H219">
            <v>89912</v>
          </cell>
          <cell r="I219">
            <v>92152</v>
          </cell>
          <cell r="J219">
            <v>92152</v>
          </cell>
          <cell r="K219">
            <v>92152</v>
          </cell>
          <cell r="L219">
            <v>92152</v>
          </cell>
          <cell r="M219">
            <v>92152</v>
          </cell>
          <cell r="N219">
            <v>92152</v>
          </cell>
          <cell r="O219">
            <v>92152</v>
          </cell>
          <cell r="P219">
            <v>92152</v>
          </cell>
          <cell r="Q219">
            <v>92152</v>
          </cell>
          <cell r="R219">
            <v>92152</v>
          </cell>
          <cell r="S219">
            <v>92152</v>
          </cell>
          <cell r="T219">
            <v>92152</v>
          </cell>
          <cell r="U219">
            <v>92152</v>
          </cell>
          <cell r="V219">
            <v>92152</v>
          </cell>
          <cell r="W219">
            <v>92152</v>
          </cell>
          <cell r="X219">
            <v>92152</v>
          </cell>
          <cell r="Y219">
            <v>92152</v>
          </cell>
          <cell r="Z219">
            <v>92152</v>
          </cell>
          <cell r="AA219">
            <v>92152</v>
          </cell>
          <cell r="AB219">
            <v>92152</v>
          </cell>
          <cell r="AC219">
            <v>92152</v>
          </cell>
          <cell r="AD219">
            <v>92152</v>
          </cell>
          <cell r="AE219">
            <v>92152</v>
          </cell>
          <cell r="AF219">
            <v>92152</v>
          </cell>
        </row>
        <row r="220">
          <cell r="A220" t="str">
            <v>2301</v>
          </cell>
          <cell r="B220" t="str">
            <v>DEP DIR CTR NUR ED</v>
          </cell>
          <cell r="C220">
            <v>62349</v>
          </cell>
          <cell r="D220">
            <v>63318</v>
          </cell>
          <cell r="E220">
            <v>65208</v>
          </cell>
          <cell r="F220">
            <v>67099</v>
          </cell>
          <cell r="G220">
            <v>68988</v>
          </cell>
          <cell r="H220">
            <v>70880</v>
          </cell>
          <cell r="I220">
            <v>72768</v>
          </cell>
          <cell r="J220">
            <v>74738</v>
          </cell>
          <cell r="K220">
            <v>74738</v>
          </cell>
          <cell r="L220">
            <v>74738</v>
          </cell>
          <cell r="M220">
            <v>74738</v>
          </cell>
          <cell r="N220">
            <v>74738</v>
          </cell>
          <cell r="O220">
            <v>74738</v>
          </cell>
          <cell r="P220">
            <v>74738</v>
          </cell>
          <cell r="Q220">
            <v>74738</v>
          </cell>
          <cell r="R220">
            <v>74738</v>
          </cell>
          <cell r="S220">
            <v>74738</v>
          </cell>
          <cell r="T220">
            <v>74738</v>
          </cell>
          <cell r="U220">
            <v>74738</v>
          </cell>
          <cell r="V220">
            <v>74738</v>
          </cell>
          <cell r="W220">
            <v>74738</v>
          </cell>
          <cell r="X220">
            <v>74738</v>
          </cell>
          <cell r="Y220">
            <v>74738</v>
          </cell>
          <cell r="Z220">
            <v>74738</v>
          </cell>
          <cell r="AA220">
            <v>74738</v>
          </cell>
          <cell r="AB220">
            <v>74738</v>
          </cell>
          <cell r="AC220">
            <v>74738</v>
          </cell>
          <cell r="AD220">
            <v>74738</v>
          </cell>
          <cell r="AE220">
            <v>74738</v>
          </cell>
          <cell r="AF220">
            <v>74738</v>
          </cell>
        </row>
        <row r="221">
          <cell r="A221" t="str">
            <v>2319</v>
          </cell>
          <cell r="B221" t="str">
            <v>RESUSS TRAINER</v>
          </cell>
          <cell r="C221">
            <v>48570</v>
          </cell>
          <cell r="D221">
            <v>49375</v>
          </cell>
          <cell r="E221">
            <v>50054</v>
          </cell>
          <cell r="F221">
            <v>51166</v>
          </cell>
          <cell r="G221">
            <v>52393</v>
          </cell>
          <cell r="H221">
            <v>53598</v>
          </cell>
          <cell r="I221">
            <v>54803</v>
          </cell>
          <cell r="J221">
            <v>56160</v>
          </cell>
          <cell r="K221">
            <v>57421</v>
          </cell>
          <cell r="L221">
            <v>57421</v>
          </cell>
          <cell r="M221">
            <v>57421</v>
          </cell>
          <cell r="N221">
            <v>57421</v>
          </cell>
          <cell r="O221">
            <v>57421</v>
          </cell>
          <cell r="P221">
            <v>57421</v>
          </cell>
          <cell r="Q221">
            <v>57421</v>
          </cell>
          <cell r="R221">
            <v>57421</v>
          </cell>
          <cell r="S221">
            <v>57421</v>
          </cell>
          <cell r="T221">
            <v>57421</v>
          </cell>
          <cell r="U221">
            <v>57421</v>
          </cell>
          <cell r="V221">
            <v>57421</v>
          </cell>
          <cell r="W221">
            <v>57421</v>
          </cell>
          <cell r="X221">
            <v>57421</v>
          </cell>
          <cell r="Y221">
            <v>57421</v>
          </cell>
          <cell r="Z221">
            <v>57421</v>
          </cell>
          <cell r="AA221">
            <v>57421</v>
          </cell>
          <cell r="AB221">
            <v>57421</v>
          </cell>
          <cell r="AC221">
            <v>57421</v>
          </cell>
          <cell r="AD221">
            <v>57421</v>
          </cell>
          <cell r="AE221">
            <v>57421</v>
          </cell>
          <cell r="AF221">
            <v>57421</v>
          </cell>
        </row>
        <row r="222">
          <cell r="A222" t="str">
            <v>2321</v>
          </cell>
          <cell r="B222" t="str">
            <v>STAFF NURSE IDS</v>
          </cell>
          <cell r="C222">
            <v>28768</v>
          </cell>
          <cell r="D222">
            <v>30802</v>
          </cell>
          <cell r="E222">
            <v>31852</v>
          </cell>
          <cell r="F222">
            <v>33037</v>
          </cell>
          <cell r="G222">
            <v>34531</v>
          </cell>
          <cell r="H222">
            <v>36023</v>
          </cell>
          <cell r="I222">
            <v>37508</v>
          </cell>
          <cell r="J222">
            <v>38792</v>
          </cell>
          <cell r="K222">
            <v>40080</v>
          </cell>
          <cell r="L222">
            <v>41361</v>
          </cell>
          <cell r="M222">
            <v>42644</v>
          </cell>
          <cell r="N222">
            <v>43904</v>
          </cell>
          <cell r="O222">
            <v>43904</v>
          </cell>
          <cell r="P222">
            <v>43904</v>
          </cell>
          <cell r="Q222">
            <v>45248</v>
          </cell>
          <cell r="R222">
            <v>45248</v>
          </cell>
          <cell r="S222">
            <v>45248</v>
          </cell>
          <cell r="T222">
            <v>45248</v>
          </cell>
          <cell r="U222">
            <v>45248</v>
          </cell>
          <cell r="V222">
            <v>45248</v>
          </cell>
          <cell r="W222">
            <v>45248</v>
          </cell>
          <cell r="X222">
            <v>45248</v>
          </cell>
          <cell r="Y222">
            <v>45248</v>
          </cell>
          <cell r="Z222">
            <v>45248</v>
          </cell>
          <cell r="AA222">
            <v>45248</v>
          </cell>
          <cell r="AB222">
            <v>45248</v>
          </cell>
          <cell r="AC222">
            <v>45248</v>
          </cell>
          <cell r="AD222">
            <v>45248</v>
          </cell>
          <cell r="AE222">
            <v>45248</v>
          </cell>
          <cell r="AF222">
            <v>45248</v>
          </cell>
        </row>
        <row r="223">
          <cell r="A223" t="str">
            <v>2321GN</v>
          </cell>
          <cell r="B223" t="str">
            <v>GRADUATE NURSE IDS</v>
          </cell>
          <cell r="C223">
            <v>24955</v>
          </cell>
          <cell r="D223">
            <v>25992</v>
          </cell>
          <cell r="E223">
            <v>25992</v>
          </cell>
          <cell r="F223">
            <v>25992</v>
          </cell>
          <cell r="G223">
            <v>25992</v>
          </cell>
          <cell r="H223">
            <v>25992</v>
          </cell>
          <cell r="I223">
            <v>25992</v>
          </cell>
          <cell r="J223">
            <v>25992</v>
          </cell>
          <cell r="K223">
            <v>25992</v>
          </cell>
          <cell r="L223">
            <v>25992</v>
          </cell>
          <cell r="M223">
            <v>25992</v>
          </cell>
          <cell r="N223">
            <v>25992</v>
          </cell>
          <cell r="O223">
            <v>25992</v>
          </cell>
          <cell r="P223">
            <v>25992</v>
          </cell>
          <cell r="Q223">
            <v>25992</v>
          </cell>
          <cell r="R223">
            <v>25992</v>
          </cell>
          <cell r="S223">
            <v>25992</v>
          </cell>
          <cell r="T223">
            <v>25992</v>
          </cell>
          <cell r="U223">
            <v>25992</v>
          </cell>
          <cell r="V223">
            <v>25992</v>
          </cell>
          <cell r="W223">
            <v>25992</v>
          </cell>
          <cell r="X223">
            <v>25992</v>
          </cell>
          <cell r="Y223">
            <v>25992</v>
          </cell>
          <cell r="Z223">
            <v>25992</v>
          </cell>
          <cell r="AA223">
            <v>25992</v>
          </cell>
          <cell r="AB223">
            <v>25992</v>
          </cell>
          <cell r="AC223">
            <v>25992</v>
          </cell>
          <cell r="AD223">
            <v>25992</v>
          </cell>
          <cell r="AE223">
            <v>25992</v>
          </cell>
          <cell r="AF223">
            <v>25992</v>
          </cell>
        </row>
        <row r="224">
          <cell r="A224" t="str">
            <v>2321NE</v>
          </cell>
          <cell r="B224" t="str">
            <v>STAFF NURSE IDS NE</v>
          </cell>
          <cell r="C224">
            <v>27211</v>
          </cell>
          <cell r="D224">
            <v>28539</v>
          </cell>
          <cell r="E224">
            <v>29870</v>
          </cell>
          <cell r="F224">
            <v>31199</v>
          </cell>
          <cell r="G224">
            <v>32523</v>
          </cell>
          <cell r="H224">
            <v>33667</v>
          </cell>
          <cell r="I224">
            <v>34814</v>
          </cell>
          <cell r="J224">
            <v>35956</v>
          </cell>
          <cell r="K224">
            <v>37100</v>
          </cell>
          <cell r="L224">
            <v>38222</v>
          </cell>
          <cell r="M224">
            <v>38222</v>
          </cell>
          <cell r="N224">
            <v>38222</v>
          </cell>
          <cell r="O224">
            <v>39420</v>
          </cell>
          <cell r="P224">
            <v>39420</v>
          </cell>
          <cell r="Q224">
            <v>39420</v>
          </cell>
          <cell r="R224">
            <v>39420</v>
          </cell>
          <cell r="S224">
            <v>39420</v>
          </cell>
          <cell r="T224">
            <v>39420</v>
          </cell>
          <cell r="U224">
            <v>39420</v>
          </cell>
          <cell r="V224">
            <v>39420</v>
          </cell>
          <cell r="W224">
            <v>39420</v>
          </cell>
          <cell r="X224">
            <v>39420</v>
          </cell>
          <cell r="Y224">
            <v>39420</v>
          </cell>
          <cell r="Z224">
            <v>39420</v>
          </cell>
          <cell r="AA224">
            <v>39420</v>
          </cell>
          <cell r="AB224">
            <v>39420</v>
          </cell>
          <cell r="AC224">
            <v>39420</v>
          </cell>
          <cell r="AD224">
            <v>39420</v>
          </cell>
          <cell r="AE224">
            <v>39420</v>
          </cell>
          <cell r="AF224">
            <v>39420</v>
          </cell>
        </row>
        <row r="225">
          <cell r="A225" t="str">
            <v>233X</v>
          </cell>
          <cell r="B225" t="str">
            <v>C.N.M. 3 (GENERAL)</v>
          </cell>
          <cell r="C225">
            <v>55889</v>
          </cell>
          <cell r="D225">
            <v>56995</v>
          </cell>
          <cell r="E225">
            <v>59791</v>
          </cell>
          <cell r="F225">
            <v>60890</v>
          </cell>
          <cell r="G225">
            <v>61996</v>
          </cell>
          <cell r="H225">
            <v>63116</v>
          </cell>
          <cell r="I225">
            <v>63116</v>
          </cell>
          <cell r="J225">
            <v>63116</v>
          </cell>
          <cell r="K225">
            <v>63116</v>
          </cell>
          <cell r="L225">
            <v>63116</v>
          </cell>
          <cell r="M225">
            <v>63116</v>
          </cell>
          <cell r="N225">
            <v>63116</v>
          </cell>
          <cell r="O225">
            <v>63116</v>
          </cell>
          <cell r="P225">
            <v>63116</v>
          </cell>
          <cell r="Q225">
            <v>63116</v>
          </cell>
          <cell r="R225">
            <v>63116</v>
          </cell>
          <cell r="S225">
            <v>63116</v>
          </cell>
          <cell r="T225">
            <v>63116</v>
          </cell>
          <cell r="U225">
            <v>63116</v>
          </cell>
          <cell r="V225">
            <v>63116</v>
          </cell>
          <cell r="W225">
            <v>63116</v>
          </cell>
          <cell r="X225">
            <v>63116</v>
          </cell>
          <cell r="Y225">
            <v>63116</v>
          </cell>
          <cell r="Z225">
            <v>63116</v>
          </cell>
          <cell r="AA225">
            <v>63116</v>
          </cell>
          <cell r="AB225">
            <v>63116</v>
          </cell>
          <cell r="AC225">
            <v>63116</v>
          </cell>
          <cell r="AD225">
            <v>63116</v>
          </cell>
          <cell r="AE225">
            <v>63116</v>
          </cell>
          <cell r="AF225">
            <v>63116</v>
          </cell>
        </row>
        <row r="226">
          <cell r="A226" t="str">
            <v>2348</v>
          </cell>
          <cell r="B226" t="str">
            <v>NURSERY NURSE</v>
          </cell>
          <cell r="C226">
            <v>22327.07</v>
          </cell>
          <cell r="D226">
            <v>23005.11</v>
          </cell>
          <cell r="E226">
            <v>23570.15</v>
          </cell>
          <cell r="F226">
            <v>24152.959999999999</v>
          </cell>
          <cell r="G226">
            <v>24742.12</v>
          </cell>
          <cell r="H226">
            <v>25323.66</v>
          </cell>
          <cell r="I226">
            <v>25910.28</v>
          </cell>
          <cell r="J226">
            <v>26510.86</v>
          </cell>
          <cell r="K226">
            <v>27107.64</v>
          </cell>
          <cell r="L226">
            <v>27713.3</v>
          </cell>
          <cell r="M226">
            <v>27713.3</v>
          </cell>
          <cell r="N226">
            <v>27713.3</v>
          </cell>
          <cell r="O226">
            <v>28266.91</v>
          </cell>
          <cell r="P226">
            <v>28266.91</v>
          </cell>
          <cell r="Q226">
            <v>28266.91</v>
          </cell>
          <cell r="R226">
            <v>28266.91</v>
          </cell>
          <cell r="S226">
            <v>28266.91</v>
          </cell>
          <cell r="T226">
            <v>28266.91</v>
          </cell>
          <cell r="U226">
            <v>28266.91</v>
          </cell>
          <cell r="V226">
            <v>28266.91</v>
          </cell>
          <cell r="W226">
            <v>28266.91</v>
          </cell>
          <cell r="X226">
            <v>28266.91</v>
          </cell>
          <cell r="Y226">
            <v>28266.91</v>
          </cell>
          <cell r="Z226">
            <v>28266.91</v>
          </cell>
          <cell r="AA226">
            <v>28266.91</v>
          </cell>
          <cell r="AB226">
            <v>28266.91</v>
          </cell>
          <cell r="AC226">
            <v>28266.91</v>
          </cell>
          <cell r="AD226">
            <v>28266.91</v>
          </cell>
          <cell r="AE226">
            <v>28266.91</v>
          </cell>
          <cell r="AF226">
            <v>28266.91</v>
          </cell>
        </row>
        <row r="227">
          <cell r="A227" t="str">
            <v>2356</v>
          </cell>
          <cell r="B227" t="str">
            <v>C.N.M. 3 (THEATRE)</v>
          </cell>
          <cell r="C227">
            <v>55889</v>
          </cell>
          <cell r="D227">
            <v>56995</v>
          </cell>
          <cell r="E227">
            <v>59791</v>
          </cell>
          <cell r="F227">
            <v>60890</v>
          </cell>
          <cell r="G227">
            <v>61996</v>
          </cell>
          <cell r="H227">
            <v>63116</v>
          </cell>
          <cell r="I227">
            <v>63116</v>
          </cell>
          <cell r="J227">
            <v>63116</v>
          </cell>
          <cell r="K227">
            <v>63116</v>
          </cell>
          <cell r="L227">
            <v>63116</v>
          </cell>
          <cell r="M227">
            <v>63116</v>
          </cell>
          <cell r="N227">
            <v>63116</v>
          </cell>
          <cell r="O227">
            <v>63116</v>
          </cell>
          <cell r="P227">
            <v>63116</v>
          </cell>
          <cell r="Q227">
            <v>63116</v>
          </cell>
          <cell r="R227">
            <v>63116</v>
          </cell>
          <cell r="S227">
            <v>63116</v>
          </cell>
          <cell r="T227">
            <v>63116</v>
          </cell>
          <cell r="U227">
            <v>63116</v>
          </cell>
          <cell r="V227">
            <v>63116</v>
          </cell>
          <cell r="W227">
            <v>63116</v>
          </cell>
          <cell r="X227">
            <v>63116</v>
          </cell>
          <cell r="Y227">
            <v>63116</v>
          </cell>
          <cell r="Z227">
            <v>63116</v>
          </cell>
          <cell r="AA227">
            <v>63116</v>
          </cell>
          <cell r="AB227">
            <v>63116</v>
          </cell>
          <cell r="AC227">
            <v>63116</v>
          </cell>
          <cell r="AD227">
            <v>63116</v>
          </cell>
          <cell r="AE227">
            <v>63116</v>
          </cell>
          <cell r="AF227">
            <v>63116</v>
          </cell>
        </row>
        <row r="228">
          <cell r="A228" t="str">
            <v>2372</v>
          </cell>
          <cell r="B228" t="str">
            <v>C.N.M . 2  NIGHT SUPR</v>
          </cell>
          <cell r="C228">
            <v>48570</v>
          </cell>
          <cell r="D228">
            <v>49375</v>
          </cell>
          <cell r="E228">
            <v>50054</v>
          </cell>
          <cell r="F228">
            <v>51166</v>
          </cell>
          <cell r="G228">
            <v>52393</v>
          </cell>
          <cell r="H228">
            <v>53598</v>
          </cell>
          <cell r="I228">
            <v>54803</v>
          </cell>
          <cell r="J228">
            <v>56160</v>
          </cell>
          <cell r="K228">
            <v>57421</v>
          </cell>
          <cell r="L228">
            <v>57421</v>
          </cell>
          <cell r="M228">
            <v>57421</v>
          </cell>
          <cell r="N228">
            <v>57421</v>
          </cell>
          <cell r="O228">
            <v>57421</v>
          </cell>
          <cell r="P228">
            <v>57421</v>
          </cell>
          <cell r="Q228">
            <v>57421</v>
          </cell>
          <cell r="R228">
            <v>57421</v>
          </cell>
          <cell r="S228">
            <v>57421</v>
          </cell>
          <cell r="T228">
            <v>57421</v>
          </cell>
          <cell r="U228">
            <v>57421</v>
          </cell>
          <cell r="V228">
            <v>57421</v>
          </cell>
          <cell r="W228">
            <v>57421</v>
          </cell>
          <cell r="X228">
            <v>57421</v>
          </cell>
          <cell r="Y228">
            <v>57421</v>
          </cell>
          <cell r="Z228">
            <v>57421</v>
          </cell>
          <cell r="AA228">
            <v>57421</v>
          </cell>
          <cell r="AB228">
            <v>57421</v>
          </cell>
          <cell r="AC228">
            <v>57421</v>
          </cell>
          <cell r="AD228">
            <v>57421</v>
          </cell>
          <cell r="AE228">
            <v>57421</v>
          </cell>
          <cell r="AF228">
            <v>57421</v>
          </cell>
        </row>
        <row r="229">
          <cell r="A229" t="str">
            <v>2399</v>
          </cell>
          <cell r="B229" t="str">
            <v>SUPV WELF HOME</v>
          </cell>
          <cell r="C229">
            <v>32451</v>
          </cell>
          <cell r="D229">
            <v>32983</v>
          </cell>
          <cell r="E229">
            <v>33822</v>
          </cell>
          <cell r="F229">
            <v>34668</v>
          </cell>
          <cell r="G229">
            <v>35505</v>
          </cell>
          <cell r="H229">
            <v>36360</v>
          </cell>
          <cell r="I229">
            <v>37176</v>
          </cell>
          <cell r="J229">
            <v>37176</v>
          </cell>
          <cell r="K229">
            <v>37176</v>
          </cell>
          <cell r="L229">
            <v>37176</v>
          </cell>
          <cell r="M229">
            <v>37176</v>
          </cell>
          <cell r="N229">
            <v>37176</v>
          </cell>
          <cell r="O229">
            <v>37176</v>
          </cell>
          <cell r="P229">
            <v>37176</v>
          </cell>
          <cell r="Q229">
            <v>37176</v>
          </cell>
          <cell r="R229">
            <v>37176</v>
          </cell>
          <cell r="S229">
            <v>37176</v>
          </cell>
          <cell r="T229">
            <v>37176</v>
          </cell>
          <cell r="U229">
            <v>37176</v>
          </cell>
          <cell r="V229">
            <v>37176</v>
          </cell>
          <cell r="W229">
            <v>37176</v>
          </cell>
          <cell r="X229">
            <v>37176</v>
          </cell>
          <cell r="Y229">
            <v>37176</v>
          </cell>
          <cell r="Z229">
            <v>37176</v>
          </cell>
          <cell r="AA229">
            <v>37176</v>
          </cell>
          <cell r="AB229">
            <v>37176</v>
          </cell>
          <cell r="AC229">
            <v>37176</v>
          </cell>
          <cell r="AD229">
            <v>37176</v>
          </cell>
          <cell r="AE229">
            <v>37176</v>
          </cell>
          <cell r="AF229">
            <v>37176</v>
          </cell>
        </row>
        <row r="230">
          <cell r="A230" t="str">
            <v>2419</v>
          </cell>
          <cell r="B230" t="str">
            <v>MAN HANDL TRAINER</v>
          </cell>
          <cell r="C230">
            <v>48570</v>
          </cell>
          <cell r="D230">
            <v>49375</v>
          </cell>
          <cell r="E230">
            <v>50054</v>
          </cell>
          <cell r="F230">
            <v>51166</v>
          </cell>
          <cell r="G230">
            <v>52393</v>
          </cell>
          <cell r="H230">
            <v>53598</v>
          </cell>
          <cell r="I230">
            <v>54803</v>
          </cell>
          <cell r="J230">
            <v>56160</v>
          </cell>
          <cell r="K230">
            <v>57421</v>
          </cell>
          <cell r="L230">
            <v>57421</v>
          </cell>
          <cell r="M230">
            <v>57421</v>
          </cell>
          <cell r="N230">
            <v>57421</v>
          </cell>
          <cell r="O230">
            <v>57421</v>
          </cell>
          <cell r="P230">
            <v>57421</v>
          </cell>
          <cell r="Q230">
            <v>57421</v>
          </cell>
          <cell r="R230">
            <v>57421</v>
          </cell>
          <cell r="S230">
            <v>57421</v>
          </cell>
          <cell r="T230">
            <v>57421</v>
          </cell>
          <cell r="U230">
            <v>57421</v>
          </cell>
          <cell r="V230">
            <v>57421</v>
          </cell>
          <cell r="W230">
            <v>57421</v>
          </cell>
          <cell r="X230">
            <v>57421</v>
          </cell>
          <cell r="Y230">
            <v>57421</v>
          </cell>
          <cell r="Z230">
            <v>57421</v>
          </cell>
          <cell r="AA230">
            <v>57421</v>
          </cell>
          <cell r="AB230">
            <v>57421</v>
          </cell>
          <cell r="AC230">
            <v>57421</v>
          </cell>
          <cell r="AD230">
            <v>57421</v>
          </cell>
          <cell r="AE230">
            <v>57421</v>
          </cell>
          <cell r="AF230">
            <v>57421</v>
          </cell>
        </row>
        <row r="231">
          <cell r="A231" t="str">
            <v>241Y</v>
          </cell>
          <cell r="B231" t="str">
            <v>CLIN PLACE COORD</v>
          </cell>
          <cell r="C231">
            <v>48570</v>
          </cell>
          <cell r="D231">
            <v>49375</v>
          </cell>
          <cell r="E231">
            <v>50054</v>
          </cell>
          <cell r="F231">
            <v>51166</v>
          </cell>
          <cell r="G231">
            <v>52393</v>
          </cell>
          <cell r="H231">
            <v>53598</v>
          </cell>
          <cell r="I231">
            <v>54803</v>
          </cell>
          <cell r="J231">
            <v>56160</v>
          </cell>
          <cell r="K231">
            <v>57421</v>
          </cell>
          <cell r="L231">
            <v>57421</v>
          </cell>
          <cell r="M231">
            <v>57421</v>
          </cell>
          <cell r="N231">
            <v>57421</v>
          </cell>
          <cell r="O231">
            <v>57421</v>
          </cell>
          <cell r="P231">
            <v>57421</v>
          </cell>
          <cell r="Q231">
            <v>57421</v>
          </cell>
          <cell r="R231">
            <v>57421</v>
          </cell>
          <cell r="S231">
            <v>57421</v>
          </cell>
          <cell r="T231">
            <v>57421</v>
          </cell>
          <cell r="U231">
            <v>57421</v>
          </cell>
          <cell r="V231">
            <v>57421</v>
          </cell>
          <cell r="W231">
            <v>57421</v>
          </cell>
          <cell r="X231">
            <v>57421</v>
          </cell>
          <cell r="Y231">
            <v>57421</v>
          </cell>
          <cell r="Z231">
            <v>57421</v>
          </cell>
          <cell r="AA231">
            <v>57421</v>
          </cell>
          <cell r="AB231">
            <v>57421</v>
          </cell>
          <cell r="AC231">
            <v>57421</v>
          </cell>
          <cell r="AD231">
            <v>57421</v>
          </cell>
          <cell r="AE231">
            <v>57421</v>
          </cell>
          <cell r="AF231">
            <v>57421</v>
          </cell>
        </row>
        <row r="232">
          <cell r="A232" t="str">
            <v>2429</v>
          </cell>
          <cell r="B232" t="str">
            <v>C.N.M. 2 (THEATRE)</v>
          </cell>
          <cell r="C232">
            <v>48570</v>
          </cell>
          <cell r="D232">
            <v>49375</v>
          </cell>
          <cell r="E232">
            <v>50054</v>
          </cell>
          <cell r="F232">
            <v>51166</v>
          </cell>
          <cell r="G232">
            <v>52393</v>
          </cell>
          <cell r="H232">
            <v>53598</v>
          </cell>
          <cell r="I232">
            <v>54803</v>
          </cell>
          <cell r="J232">
            <v>56160</v>
          </cell>
          <cell r="K232">
            <v>57421</v>
          </cell>
          <cell r="L232">
            <v>57421</v>
          </cell>
          <cell r="M232">
            <v>57421</v>
          </cell>
          <cell r="N232">
            <v>57421</v>
          </cell>
          <cell r="O232">
            <v>57421</v>
          </cell>
          <cell r="P232">
            <v>57421</v>
          </cell>
          <cell r="Q232">
            <v>57421</v>
          </cell>
          <cell r="R232">
            <v>57421</v>
          </cell>
          <cell r="S232">
            <v>57421</v>
          </cell>
          <cell r="T232">
            <v>57421</v>
          </cell>
          <cell r="U232">
            <v>57421</v>
          </cell>
          <cell r="V232">
            <v>57421</v>
          </cell>
          <cell r="W232">
            <v>57421</v>
          </cell>
          <cell r="X232">
            <v>57421</v>
          </cell>
          <cell r="Y232">
            <v>57421</v>
          </cell>
          <cell r="Z232">
            <v>57421</v>
          </cell>
          <cell r="AA232">
            <v>57421</v>
          </cell>
          <cell r="AB232">
            <v>57421</v>
          </cell>
          <cell r="AC232">
            <v>57421</v>
          </cell>
          <cell r="AD232">
            <v>57421</v>
          </cell>
          <cell r="AE232">
            <v>57421</v>
          </cell>
          <cell r="AF232">
            <v>57421</v>
          </cell>
        </row>
        <row r="233">
          <cell r="A233" t="str">
            <v>2437</v>
          </cell>
          <cell r="B233" t="str">
            <v>DQ NURSE (GEN)</v>
          </cell>
          <cell r="C233">
            <v>35451</v>
          </cell>
          <cell r="D233">
            <v>37685</v>
          </cell>
          <cell r="E233">
            <v>38876</v>
          </cell>
          <cell r="F233">
            <v>39793</v>
          </cell>
          <cell r="G233">
            <v>40804</v>
          </cell>
          <cell r="H233">
            <v>42148</v>
          </cell>
          <cell r="I233">
            <v>43458</v>
          </cell>
          <cell r="J233">
            <v>45387</v>
          </cell>
          <cell r="K233">
            <v>45387</v>
          </cell>
          <cell r="L233">
            <v>45387</v>
          </cell>
          <cell r="M233">
            <v>46733</v>
          </cell>
          <cell r="N233">
            <v>46733</v>
          </cell>
          <cell r="O233">
            <v>46733</v>
          </cell>
          <cell r="P233">
            <v>46733</v>
          </cell>
          <cell r="Q233">
            <v>46733</v>
          </cell>
          <cell r="R233">
            <v>46733</v>
          </cell>
          <cell r="S233">
            <v>46733</v>
          </cell>
          <cell r="T233">
            <v>46733</v>
          </cell>
          <cell r="U233">
            <v>46733</v>
          </cell>
          <cell r="V233">
            <v>46733</v>
          </cell>
          <cell r="W233">
            <v>46733</v>
          </cell>
          <cell r="X233">
            <v>46733</v>
          </cell>
          <cell r="Y233">
            <v>46733</v>
          </cell>
          <cell r="Z233">
            <v>46733</v>
          </cell>
          <cell r="AA233">
            <v>46733</v>
          </cell>
          <cell r="AB233">
            <v>46733</v>
          </cell>
          <cell r="AC233">
            <v>46733</v>
          </cell>
          <cell r="AD233">
            <v>46733</v>
          </cell>
          <cell r="AE233">
            <v>46733</v>
          </cell>
          <cell r="AF233">
            <v>46733</v>
          </cell>
        </row>
        <row r="234">
          <cell r="A234" t="str">
            <v>2461</v>
          </cell>
          <cell r="B234" t="str">
            <v>ASST. SUPV  WELF HOME</v>
          </cell>
          <cell r="C234">
            <v>29970</v>
          </cell>
          <cell r="D234">
            <v>30694</v>
          </cell>
          <cell r="E234">
            <v>31426</v>
          </cell>
          <cell r="F234">
            <v>31426</v>
          </cell>
          <cell r="G234">
            <v>31426</v>
          </cell>
          <cell r="H234">
            <v>31426</v>
          </cell>
          <cell r="I234">
            <v>31426</v>
          </cell>
          <cell r="J234">
            <v>31426</v>
          </cell>
          <cell r="K234">
            <v>31426</v>
          </cell>
          <cell r="L234">
            <v>31426</v>
          </cell>
          <cell r="M234">
            <v>31426</v>
          </cell>
          <cell r="N234">
            <v>31426</v>
          </cell>
          <cell r="O234">
            <v>31426</v>
          </cell>
          <cell r="P234">
            <v>31426</v>
          </cell>
          <cell r="Q234">
            <v>31426</v>
          </cell>
          <cell r="R234">
            <v>31426</v>
          </cell>
          <cell r="S234">
            <v>31426</v>
          </cell>
          <cell r="T234">
            <v>31426</v>
          </cell>
          <cell r="U234">
            <v>31426</v>
          </cell>
          <cell r="V234">
            <v>31426</v>
          </cell>
          <cell r="W234">
            <v>31426</v>
          </cell>
          <cell r="X234">
            <v>31426</v>
          </cell>
          <cell r="Y234">
            <v>31426</v>
          </cell>
          <cell r="Z234">
            <v>31426</v>
          </cell>
          <cell r="AA234">
            <v>31426</v>
          </cell>
          <cell r="AB234">
            <v>31426</v>
          </cell>
          <cell r="AC234">
            <v>31426</v>
          </cell>
          <cell r="AD234">
            <v>31426</v>
          </cell>
          <cell r="AE234">
            <v>31426</v>
          </cell>
          <cell r="AF234">
            <v>31426</v>
          </cell>
        </row>
        <row r="235">
          <cell r="A235" t="str">
            <v>247X</v>
          </cell>
          <cell r="B235" t="str">
            <v>PRIN NUR TUTOR (GEN)</v>
          </cell>
          <cell r="C235">
            <v>59952</v>
          </cell>
          <cell r="D235">
            <v>61083</v>
          </cell>
          <cell r="E235">
            <v>62116</v>
          </cell>
          <cell r="F235">
            <v>65343</v>
          </cell>
          <cell r="G235">
            <v>66472</v>
          </cell>
          <cell r="H235">
            <v>66514</v>
          </cell>
          <cell r="I235">
            <v>67805</v>
          </cell>
          <cell r="J235">
            <v>69538</v>
          </cell>
          <cell r="K235">
            <v>69538</v>
          </cell>
          <cell r="L235">
            <v>69538</v>
          </cell>
          <cell r="M235">
            <v>69538</v>
          </cell>
          <cell r="N235">
            <v>69538</v>
          </cell>
          <cell r="O235">
            <v>69538</v>
          </cell>
          <cell r="P235">
            <v>69538</v>
          </cell>
          <cell r="Q235">
            <v>69538</v>
          </cell>
          <cell r="R235">
            <v>69538</v>
          </cell>
          <cell r="S235">
            <v>69538</v>
          </cell>
          <cell r="T235">
            <v>69538</v>
          </cell>
          <cell r="U235">
            <v>69538</v>
          </cell>
          <cell r="V235">
            <v>69538</v>
          </cell>
          <cell r="W235">
            <v>69538</v>
          </cell>
          <cell r="X235">
            <v>69538</v>
          </cell>
          <cell r="Y235">
            <v>69538</v>
          </cell>
          <cell r="Z235">
            <v>69538</v>
          </cell>
          <cell r="AA235">
            <v>69538</v>
          </cell>
          <cell r="AB235">
            <v>69538</v>
          </cell>
          <cell r="AC235">
            <v>69538</v>
          </cell>
          <cell r="AD235">
            <v>69538</v>
          </cell>
          <cell r="AE235">
            <v>69538</v>
          </cell>
          <cell r="AF235">
            <v>69538</v>
          </cell>
        </row>
        <row r="236">
          <cell r="A236" t="str">
            <v>2488</v>
          </cell>
          <cell r="B236" t="str">
            <v>NURSE TUTOR</v>
          </cell>
          <cell r="C236">
            <v>57165</v>
          </cell>
          <cell r="D236">
            <v>57941</v>
          </cell>
          <cell r="E236">
            <v>58714</v>
          </cell>
          <cell r="F236">
            <v>59492</v>
          </cell>
          <cell r="G236">
            <v>60268</v>
          </cell>
          <cell r="H236">
            <v>61046</v>
          </cell>
          <cell r="I236">
            <v>61818</v>
          </cell>
          <cell r="J236">
            <v>62597</v>
          </cell>
          <cell r="K236">
            <v>63373</v>
          </cell>
          <cell r="L236">
            <v>64149</v>
          </cell>
          <cell r="M236">
            <v>64149</v>
          </cell>
          <cell r="N236">
            <v>64149</v>
          </cell>
          <cell r="O236">
            <v>64149</v>
          </cell>
          <cell r="P236">
            <v>64149</v>
          </cell>
          <cell r="Q236">
            <v>64149</v>
          </cell>
          <cell r="R236">
            <v>64149</v>
          </cell>
          <cell r="S236">
            <v>64149</v>
          </cell>
          <cell r="T236">
            <v>64149</v>
          </cell>
          <cell r="U236">
            <v>64149</v>
          </cell>
          <cell r="V236">
            <v>64149</v>
          </cell>
          <cell r="W236">
            <v>64149</v>
          </cell>
          <cell r="X236">
            <v>64149</v>
          </cell>
          <cell r="Y236">
            <v>64149</v>
          </cell>
          <cell r="Z236">
            <v>64149</v>
          </cell>
          <cell r="AA236">
            <v>64149</v>
          </cell>
          <cell r="AB236">
            <v>64149</v>
          </cell>
          <cell r="AC236">
            <v>64149</v>
          </cell>
          <cell r="AD236">
            <v>64149</v>
          </cell>
          <cell r="AE236">
            <v>64149</v>
          </cell>
          <cell r="AF236">
            <v>64149</v>
          </cell>
        </row>
        <row r="237">
          <cell r="A237" t="str">
            <v>2492</v>
          </cell>
          <cell r="B237" t="str">
            <v>NURS TUTOR (GEN)</v>
          </cell>
          <cell r="C237">
            <v>57165</v>
          </cell>
          <cell r="D237">
            <v>57941</v>
          </cell>
          <cell r="E237">
            <v>58714</v>
          </cell>
          <cell r="F237">
            <v>59492</v>
          </cell>
          <cell r="G237">
            <v>60268</v>
          </cell>
          <cell r="H237">
            <v>61046</v>
          </cell>
          <cell r="I237">
            <v>61818</v>
          </cell>
          <cell r="J237">
            <v>62597</v>
          </cell>
          <cell r="K237">
            <v>63373</v>
          </cell>
          <cell r="L237">
            <v>64149</v>
          </cell>
          <cell r="M237">
            <v>64149</v>
          </cell>
          <cell r="N237">
            <v>64149</v>
          </cell>
          <cell r="O237">
            <v>64149</v>
          </cell>
          <cell r="P237">
            <v>64149</v>
          </cell>
          <cell r="Q237">
            <v>64149</v>
          </cell>
          <cell r="R237">
            <v>64149</v>
          </cell>
          <cell r="S237">
            <v>64149</v>
          </cell>
          <cell r="T237">
            <v>64149</v>
          </cell>
          <cell r="U237">
            <v>64149</v>
          </cell>
          <cell r="V237">
            <v>64149</v>
          </cell>
          <cell r="W237">
            <v>64149</v>
          </cell>
          <cell r="X237">
            <v>64149</v>
          </cell>
          <cell r="Y237">
            <v>64149</v>
          </cell>
          <cell r="Z237">
            <v>64149</v>
          </cell>
          <cell r="AA237">
            <v>64149</v>
          </cell>
          <cell r="AB237">
            <v>64149</v>
          </cell>
          <cell r="AC237">
            <v>64149</v>
          </cell>
          <cell r="AD237">
            <v>64149</v>
          </cell>
          <cell r="AE237">
            <v>64149</v>
          </cell>
          <cell r="AF237">
            <v>64149</v>
          </cell>
        </row>
        <row r="238">
          <cell r="A238" t="str">
            <v>2496</v>
          </cell>
          <cell r="B238" t="str">
            <v>NURSE TUTOR</v>
          </cell>
          <cell r="C238">
            <v>57165</v>
          </cell>
          <cell r="D238">
            <v>57941</v>
          </cell>
          <cell r="E238">
            <v>58714</v>
          </cell>
          <cell r="F238">
            <v>59492</v>
          </cell>
          <cell r="G238">
            <v>60268</v>
          </cell>
          <cell r="H238">
            <v>61046</v>
          </cell>
          <cell r="I238">
            <v>61818</v>
          </cell>
          <cell r="J238">
            <v>62597</v>
          </cell>
          <cell r="K238">
            <v>63373</v>
          </cell>
          <cell r="L238">
            <v>64149</v>
          </cell>
          <cell r="M238">
            <v>64149</v>
          </cell>
          <cell r="N238">
            <v>64149</v>
          </cell>
          <cell r="O238">
            <v>64149</v>
          </cell>
          <cell r="P238">
            <v>64149</v>
          </cell>
          <cell r="Q238">
            <v>64149</v>
          </cell>
          <cell r="R238">
            <v>64149</v>
          </cell>
          <cell r="S238">
            <v>64149</v>
          </cell>
          <cell r="T238">
            <v>64149</v>
          </cell>
          <cell r="U238">
            <v>64149</v>
          </cell>
          <cell r="V238">
            <v>64149</v>
          </cell>
          <cell r="W238">
            <v>64149</v>
          </cell>
          <cell r="X238">
            <v>64149</v>
          </cell>
          <cell r="Y238">
            <v>64149</v>
          </cell>
          <cell r="Z238">
            <v>64149</v>
          </cell>
          <cell r="AA238">
            <v>64149</v>
          </cell>
          <cell r="AB238">
            <v>64149</v>
          </cell>
          <cell r="AC238">
            <v>64149</v>
          </cell>
          <cell r="AD238">
            <v>64149</v>
          </cell>
          <cell r="AE238">
            <v>64149</v>
          </cell>
          <cell r="AF238">
            <v>64149</v>
          </cell>
        </row>
        <row r="239">
          <cell r="A239" t="str">
            <v>2526</v>
          </cell>
          <cell r="B239" t="str">
            <v>DIR NURSING (MH)</v>
          </cell>
          <cell r="C239">
            <v>73378</v>
          </cell>
          <cell r="D239">
            <v>75602</v>
          </cell>
          <cell r="E239">
            <v>77833</v>
          </cell>
          <cell r="F239">
            <v>80158</v>
          </cell>
          <cell r="G239">
            <v>82292</v>
          </cell>
          <cell r="H239">
            <v>84523</v>
          </cell>
          <cell r="I239">
            <v>84523</v>
          </cell>
          <cell r="J239">
            <v>84523</v>
          </cell>
          <cell r="K239">
            <v>84523</v>
          </cell>
          <cell r="L239">
            <v>84523</v>
          </cell>
          <cell r="M239">
            <v>84523</v>
          </cell>
          <cell r="N239">
            <v>84523</v>
          </cell>
          <cell r="O239">
            <v>84523</v>
          </cell>
          <cell r="P239">
            <v>84523</v>
          </cell>
          <cell r="Q239">
            <v>84523</v>
          </cell>
          <cell r="R239">
            <v>84523</v>
          </cell>
          <cell r="S239">
            <v>84523</v>
          </cell>
          <cell r="T239">
            <v>84523</v>
          </cell>
          <cell r="U239">
            <v>84523</v>
          </cell>
          <cell r="V239">
            <v>84523</v>
          </cell>
          <cell r="W239">
            <v>84523</v>
          </cell>
          <cell r="X239">
            <v>84523</v>
          </cell>
          <cell r="Y239">
            <v>84523</v>
          </cell>
          <cell r="Z239">
            <v>84523</v>
          </cell>
          <cell r="AA239">
            <v>84523</v>
          </cell>
          <cell r="AB239">
            <v>84523</v>
          </cell>
          <cell r="AC239">
            <v>84523</v>
          </cell>
          <cell r="AD239">
            <v>84523</v>
          </cell>
          <cell r="AE239">
            <v>84523</v>
          </cell>
          <cell r="AF239">
            <v>84523</v>
          </cell>
        </row>
        <row r="240">
          <cell r="A240" t="str">
            <v>2527</v>
          </cell>
          <cell r="B240" t="str">
            <v>C.N.M. 1 (MH)</v>
          </cell>
          <cell r="C240">
            <v>44731</v>
          </cell>
          <cell r="D240">
            <v>45550</v>
          </cell>
          <cell r="E240">
            <v>46707</v>
          </cell>
          <cell r="F240">
            <v>47882</v>
          </cell>
          <cell r="G240">
            <v>49040</v>
          </cell>
          <cell r="H240">
            <v>50205</v>
          </cell>
          <cell r="I240">
            <v>51503</v>
          </cell>
          <cell r="J240">
            <v>52713</v>
          </cell>
          <cell r="K240">
            <v>52713</v>
          </cell>
          <cell r="L240">
            <v>52713</v>
          </cell>
          <cell r="M240">
            <v>52713</v>
          </cell>
          <cell r="N240">
            <v>52713</v>
          </cell>
          <cell r="O240">
            <v>52713</v>
          </cell>
          <cell r="P240">
            <v>52713</v>
          </cell>
          <cell r="Q240">
            <v>52713</v>
          </cell>
          <cell r="R240">
            <v>52713</v>
          </cell>
          <cell r="S240">
            <v>52713</v>
          </cell>
          <cell r="T240">
            <v>52713</v>
          </cell>
          <cell r="U240">
            <v>52713</v>
          </cell>
          <cell r="V240">
            <v>52713</v>
          </cell>
          <cell r="W240">
            <v>52713</v>
          </cell>
          <cell r="X240">
            <v>52713</v>
          </cell>
          <cell r="Y240">
            <v>52713</v>
          </cell>
          <cell r="Z240">
            <v>52713</v>
          </cell>
          <cell r="AA240">
            <v>52713</v>
          </cell>
          <cell r="AB240">
            <v>52713</v>
          </cell>
          <cell r="AC240">
            <v>52713</v>
          </cell>
          <cell r="AD240">
            <v>52713</v>
          </cell>
          <cell r="AE240">
            <v>52713</v>
          </cell>
          <cell r="AF240">
            <v>52713</v>
          </cell>
        </row>
        <row r="241">
          <cell r="A241" t="str">
            <v>2542</v>
          </cell>
          <cell r="B241" t="str">
            <v>ASSIST DIR NUR (MH)</v>
          </cell>
          <cell r="C241">
            <v>57709</v>
          </cell>
          <cell r="D241">
            <v>59462</v>
          </cell>
          <cell r="E241">
            <v>61205</v>
          </cell>
          <cell r="F241">
            <v>65201</v>
          </cell>
          <cell r="G241">
            <v>65995</v>
          </cell>
          <cell r="H241">
            <v>67805</v>
          </cell>
          <cell r="I241">
            <v>69541</v>
          </cell>
          <cell r="J241">
            <v>69541</v>
          </cell>
          <cell r="K241">
            <v>69541</v>
          </cell>
          <cell r="L241">
            <v>69541</v>
          </cell>
          <cell r="M241">
            <v>69541</v>
          </cell>
          <cell r="N241">
            <v>69541</v>
          </cell>
          <cell r="O241">
            <v>69541</v>
          </cell>
          <cell r="P241">
            <v>69541</v>
          </cell>
          <cell r="Q241">
            <v>69541</v>
          </cell>
          <cell r="R241">
            <v>69541</v>
          </cell>
          <cell r="S241">
            <v>69541</v>
          </cell>
          <cell r="T241">
            <v>69541</v>
          </cell>
          <cell r="U241">
            <v>69541</v>
          </cell>
          <cell r="V241">
            <v>69541</v>
          </cell>
          <cell r="W241">
            <v>69541</v>
          </cell>
          <cell r="X241">
            <v>69541</v>
          </cell>
          <cell r="Y241">
            <v>69541</v>
          </cell>
          <cell r="Z241">
            <v>69541</v>
          </cell>
          <cell r="AA241">
            <v>69541</v>
          </cell>
          <cell r="AB241">
            <v>69541</v>
          </cell>
          <cell r="AC241">
            <v>69541</v>
          </cell>
          <cell r="AD241">
            <v>69541</v>
          </cell>
          <cell r="AE241">
            <v>69541</v>
          </cell>
          <cell r="AF241">
            <v>69541</v>
          </cell>
        </row>
        <row r="242">
          <cell r="A242" t="str">
            <v>2551</v>
          </cell>
          <cell r="B242" t="str">
            <v>PUBLIC HEALTH NURSE, SNR (IMMUNISATION)</v>
          </cell>
          <cell r="C242">
            <v>55893</v>
          </cell>
          <cell r="D242">
            <v>58964</v>
          </cell>
          <cell r="E242">
            <v>60225</v>
          </cell>
          <cell r="F242">
            <v>61388</v>
          </cell>
          <cell r="G242">
            <v>62563</v>
          </cell>
          <cell r="H242">
            <v>64170</v>
          </cell>
          <cell r="I242">
            <v>64170</v>
          </cell>
          <cell r="J242">
            <v>64170</v>
          </cell>
          <cell r="K242">
            <v>64170</v>
          </cell>
          <cell r="L242">
            <v>64170</v>
          </cell>
          <cell r="M242">
            <v>64170</v>
          </cell>
          <cell r="N242">
            <v>64170</v>
          </cell>
          <cell r="O242">
            <v>64170</v>
          </cell>
          <cell r="P242">
            <v>64170</v>
          </cell>
          <cell r="Q242">
            <v>64170</v>
          </cell>
          <cell r="R242">
            <v>64170</v>
          </cell>
          <cell r="S242">
            <v>64170</v>
          </cell>
          <cell r="T242">
            <v>64170</v>
          </cell>
          <cell r="U242">
            <v>64170</v>
          </cell>
          <cell r="V242">
            <v>64170</v>
          </cell>
          <cell r="W242">
            <v>64170</v>
          </cell>
          <cell r="X242">
            <v>64170</v>
          </cell>
          <cell r="Y242">
            <v>64170</v>
          </cell>
          <cell r="Z242">
            <v>64170</v>
          </cell>
          <cell r="AA242">
            <v>64170</v>
          </cell>
          <cell r="AB242">
            <v>64170</v>
          </cell>
          <cell r="AC242">
            <v>64170</v>
          </cell>
          <cell r="AD242">
            <v>64170</v>
          </cell>
          <cell r="AE242">
            <v>64170</v>
          </cell>
          <cell r="AF242">
            <v>64170</v>
          </cell>
        </row>
        <row r="243">
          <cell r="A243" t="str">
            <v>2585</v>
          </cell>
          <cell r="B243" t="str">
            <v>PRIN TUTOR (MH)</v>
          </cell>
          <cell r="C243">
            <v>59952</v>
          </cell>
          <cell r="D243">
            <v>61083</v>
          </cell>
          <cell r="E243">
            <v>62116</v>
          </cell>
          <cell r="F243">
            <v>65343</v>
          </cell>
          <cell r="G243">
            <v>66472</v>
          </cell>
          <cell r="H243">
            <v>66514</v>
          </cell>
          <cell r="I243">
            <v>67805</v>
          </cell>
          <cell r="J243">
            <v>69538</v>
          </cell>
          <cell r="K243">
            <v>69538</v>
          </cell>
          <cell r="L243">
            <v>69538</v>
          </cell>
          <cell r="M243">
            <v>69538</v>
          </cell>
          <cell r="N243">
            <v>69538</v>
          </cell>
          <cell r="O243">
            <v>69538</v>
          </cell>
          <cell r="P243">
            <v>69538</v>
          </cell>
          <cell r="Q243">
            <v>69538</v>
          </cell>
          <cell r="R243">
            <v>69538</v>
          </cell>
          <cell r="S243">
            <v>69538</v>
          </cell>
          <cell r="T243">
            <v>69538</v>
          </cell>
          <cell r="U243">
            <v>69538</v>
          </cell>
          <cell r="V243">
            <v>69538</v>
          </cell>
          <cell r="W243">
            <v>69538</v>
          </cell>
          <cell r="X243">
            <v>69538</v>
          </cell>
          <cell r="Y243">
            <v>69538</v>
          </cell>
          <cell r="Z243">
            <v>69538</v>
          </cell>
          <cell r="AA243">
            <v>69538</v>
          </cell>
          <cell r="AB243">
            <v>69538</v>
          </cell>
          <cell r="AC243">
            <v>69538</v>
          </cell>
          <cell r="AD243">
            <v>69538</v>
          </cell>
          <cell r="AE243">
            <v>69538</v>
          </cell>
          <cell r="AF243">
            <v>69538</v>
          </cell>
        </row>
        <row r="244">
          <cell r="A244" t="str">
            <v>2586</v>
          </cell>
          <cell r="B244" t="str">
            <v>NUR TUTOR (PSYCH)</v>
          </cell>
          <cell r="C244">
            <v>57165</v>
          </cell>
          <cell r="D244">
            <v>57941</v>
          </cell>
          <cell r="E244">
            <v>58714</v>
          </cell>
          <cell r="F244">
            <v>59492</v>
          </cell>
          <cell r="G244">
            <v>60268</v>
          </cell>
          <cell r="H244">
            <v>61046</v>
          </cell>
          <cell r="I244">
            <v>61818</v>
          </cell>
          <cell r="J244">
            <v>62597</v>
          </cell>
          <cell r="K244">
            <v>63373</v>
          </cell>
          <cell r="L244">
            <v>64149</v>
          </cell>
          <cell r="M244">
            <v>64149</v>
          </cell>
          <cell r="N244">
            <v>64149</v>
          </cell>
          <cell r="O244">
            <v>64149</v>
          </cell>
          <cell r="P244">
            <v>64149</v>
          </cell>
          <cell r="Q244">
            <v>64149</v>
          </cell>
          <cell r="R244">
            <v>64149</v>
          </cell>
          <cell r="S244">
            <v>64149</v>
          </cell>
          <cell r="T244">
            <v>64149</v>
          </cell>
          <cell r="U244">
            <v>64149</v>
          </cell>
          <cell r="V244">
            <v>64149</v>
          </cell>
          <cell r="W244">
            <v>64149</v>
          </cell>
          <cell r="X244">
            <v>64149</v>
          </cell>
          <cell r="Y244">
            <v>64149</v>
          </cell>
          <cell r="Z244">
            <v>64149</v>
          </cell>
          <cell r="AA244">
            <v>64149</v>
          </cell>
          <cell r="AB244">
            <v>64149</v>
          </cell>
          <cell r="AC244">
            <v>64149</v>
          </cell>
          <cell r="AD244">
            <v>64149</v>
          </cell>
          <cell r="AE244">
            <v>64149</v>
          </cell>
          <cell r="AF244">
            <v>64149</v>
          </cell>
        </row>
        <row r="245">
          <cell r="A245" t="str">
            <v>2635</v>
          </cell>
          <cell r="B245" t="str">
            <v>STAFF NURSE, GEN(PRE-REG)</v>
          </cell>
          <cell r="C245">
            <v>24604</v>
          </cell>
          <cell r="D245">
            <v>24604</v>
          </cell>
          <cell r="E245">
            <v>24604</v>
          </cell>
          <cell r="F245">
            <v>24604</v>
          </cell>
          <cell r="G245">
            <v>24604</v>
          </cell>
          <cell r="H245">
            <v>24604</v>
          </cell>
          <cell r="I245">
            <v>24604</v>
          </cell>
          <cell r="J245">
            <v>24604</v>
          </cell>
          <cell r="K245">
            <v>24604</v>
          </cell>
          <cell r="L245">
            <v>24604</v>
          </cell>
          <cell r="M245">
            <v>24604</v>
          </cell>
          <cell r="N245">
            <v>24604</v>
          </cell>
          <cell r="O245">
            <v>24604</v>
          </cell>
          <cell r="P245">
            <v>24604</v>
          </cell>
          <cell r="Q245">
            <v>24604</v>
          </cell>
          <cell r="R245">
            <v>24604</v>
          </cell>
          <cell r="S245">
            <v>24604</v>
          </cell>
          <cell r="T245">
            <v>24604</v>
          </cell>
          <cell r="U245">
            <v>24604</v>
          </cell>
          <cell r="V245">
            <v>24604</v>
          </cell>
          <cell r="W245">
            <v>24604</v>
          </cell>
          <cell r="X245">
            <v>24604</v>
          </cell>
          <cell r="Y245">
            <v>24604</v>
          </cell>
          <cell r="Z245">
            <v>24604</v>
          </cell>
          <cell r="AA245">
            <v>24604</v>
          </cell>
          <cell r="AB245">
            <v>24604</v>
          </cell>
          <cell r="AC245">
            <v>24604</v>
          </cell>
          <cell r="AD245">
            <v>24604</v>
          </cell>
          <cell r="AE245">
            <v>24604</v>
          </cell>
          <cell r="AF245">
            <v>24604</v>
          </cell>
        </row>
        <row r="246">
          <cell r="A246" t="str">
            <v>2637</v>
          </cell>
          <cell r="B246" t="str">
            <v>STAFF NURSE, MH(PRE-REG)</v>
          </cell>
          <cell r="C246">
            <v>25154</v>
          </cell>
          <cell r="D246">
            <v>25154</v>
          </cell>
          <cell r="E246">
            <v>25154</v>
          </cell>
          <cell r="F246">
            <v>25154</v>
          </cell>
          <cell r="G246">
            <v>25154</v>
          </cell>
          <cell r="H246">
            <v>25154</v>
          </cell>
          <cell r="I246">
            <v>25154</v>
          </cell>
          <cell r="J246">
            <v>25154</v>
          </cell>
          <cell r="K246">
            <v>25154</v>
          </cell>
          <cell r="L246">
            <v>25154</v>
          </cell>
          <cell r="M246">
            <v>25154</v>
          </cell>
          <cell r="N246">
            <v>25154</v>
          </cell>
          <cell r="O246">
            <v>25154</v>
          </cell>
          <cell r="P246">
            <v>25154</v>
          </cell>
          <cell r="Q246">
            <v>25154</v>
          </cell>
          <cell r="R246">
            <v>25154</v>
          </cell>
          <cell r="S246">
            <v>25154</v>
          </cell>
          <cell r="T246">
            <v>25154</v>
          </cell>
          <cell r="U246">
            <v>25154</v>
          </cell>
          <cell r="V246">
            <v>25154</v>
          </cell>
          <cell r="W246">
            <v>25154</v>
          </cell>
          <cell r="X246">
            <v>25154</v>
          </cell>
          <cell r="Y246">
            <v>25154</v>
          </cell>
          <cell r="Z246">
            <v>25154</v>
          </cell>
          <cell r="AA246">
            <v>25154</v>
          </cell>
          <cell r="AB246">
            <v>25154</v>
          </cell>
          <cell r="AC246">
            <v>25154</v>
          </cell>
          <cell r="AD246">
            <v>25154</v>
          </cell>
          <cell r="AE246">
            <v>25154</v>
          </cell>
          <cell r="AF246">
            <v>25154</v>
          </cell>
        </row>
        <row r="247">
          <cell r="A247" t="str">
            <v>2643</v>
          </cell>
          <cell r="B247" t="str">
            <v>DIR CTR NURS EDUC</v>
          </cell>
          <cell r="C247">
            <v>65630</v>
          </cell>
          <cell r="D247">
            <v>66651</v>
          </cell>
          <cell r="E247">
            <v>68640</v>
          </cell>
          <cell r="F247">
            <v>70631</v>
          </cell>
          <cell r="G247">
            <v>72619</v>
          </cell>
          <cell r="H247">
            <v>74610</v>
          </cell>
          <cell r="I247">
            <v>76598</v>
          </cell>
          <cell r="J247">
            <v>78672</v>
          </cell>
          <cell r="K247">
            <v>78672</v>
          </cell>
          <cell r="L247">
            <v>78672</v>
          </cell>
          <cell r="M247">
            <v>78672</v>
          </cell>
          <cell r="N247">
            <v>78672</v>
          </cell>
          <cell r="O247">
            <v>78672</v>
          </cell>
          <cell r="P247">
            <v>78672</v>
          </cell>
          <cell r="Q247">
            <v>78672</v>
          </cell>
          <cell r="R247">
            <v>78672</v>
          </cell>
          <cell r="S247">
            <v>78672</v>
          </cell>
          <cell r="T247">
            <v>78672</v>
          </cell>
          <cell r="U247">
            <v>78672</v>
          </cell>
          <cell r="V247">
            <v>78672</v>
          </cell>
          <cell r="W247">
            <v>78672</v>
          </cell>
          <cell r="X247">
            <v>78672</v>
          </cell>
          <cell r="Y247">
            <v>78672</v>
          </cell>
          <cell r="Z247">
            <v>78672</v>
          </cell>
          <cell r="AA247">
            <v>78672</v>
          </cell>
          <cell r="AB247">
            <v>78672</v>
          </cell>
          <cell r="AC247">
            <v>78672</v>
          </cell>
          <cell r="AD247">
            <v>78672</v>
          </cell>
          <cell r="AE247">
            <v>78672</v>
          </cell>
          <cell r="AF247">
            <v>78672</v>
          </cell>
        </row>
        <row r="248">
          <cell r="A248" t="str">
            <v>2658</v>
          </cell>
          <cell r="B248" t="str">
            <v>C.N.M. 2 (MH)</v>
          </cell>
          <cell r="C248">
            <v>48570</v>
          </cell>
          <cell r="D248">
            <v>49375</v>
          </cell>
          <cell r="E248">
            <v>50054</v>
          </cell>
          <cell r="F248">
            <v>51166</v>
          </cell>
          <cell r="G248">
            <v>52393</v>
          </cell>
          <cell r="H248">
            <v>53598</v>
          </cell>
          <cell r="I248">
            <v>54803</v>
          </cell>
          <cell r="J248">
            <v>56160</v>
          </cell>
          <cell r="K248">
            <v>57421</v>
          </cell>
          <cell r="L248">
            <v>57421</v>
          </cell>
          <cell r="M248">
            <v>57421</v>
          </cell>
          <cell r="N248">
            <v>57421</v>
          </cell>
          <cell r="O248">
            <v>57421</v>
          </cell>
          <cell r="P248">
            <v>57421</v>
          </cell>
          <cell r="Q248">
            <v>57421</v>
          </cell>
          <cell r="R248">
            <v>57421</v>
          </cell>
          <cell r="S248">
            <v>57421</v>
          </cell>
          <cell r="T248">
            <v>57421</v>
          </cell>
          <cell r="U248">
            <v>57421</v>
          </cell>
          <cell r="V248">
            <v>57421</v>
          </cell>
          <cell r="W248">
            <v>57421</v>
          </cell>
          <cell r="X248">
            <v>57421</v>
          </cell>
          <cell r="Y248">
            <v>57421</v>
          </cell>
          <cell r="Z248">
            <v>57421</v>
          </cell>
          <cell r="AA248">
            <v>57421</v>
          </cell>
          <cell r="AB248">
            <v>57421</v>
          </cell>
          <cell r="AC248">
            <v>57421</v>
          </cell>
          <cell r="AD248">
            <v>57421</v>
          </cell>
          <cell r="AE248">
            <v>57421</v>
          </cell>
          <cell r="AF248">
            <v>57421</v>
          </cell>
        </row>
        <row r="249">
          <cell r="A249" t="str">
            <v>2666</v>
          </cell>
          <cell r="B249" t="str">
            <v>DEP NURS OFFICER</v>
          </cell>
          <cell r="C249">
            <v>44731</v>
          </cell>
          <cell r="D249">
            <v>45550</v>
          </cell>
          <cell r="E249">
            <v>46707</v>
          </cell>
          <cell r="F249">
            <v>47882</v>
          </cell>
          <cell r="G249">
            <v>49040</v>
          </cell>
          <cell r="H249">
            <v>50205</v>
          </cell>
          <cell r="I249">
            <v>51503</v>
          </cell>
          <cell r="J249">
            <v>52713</v>
          </cell>
          <cell r="K249">
            <v>52713</v>
          </cell>
          <cell r="L249">
            <v>52713</v>
          </cell>
          <cell r="M249">
            <v>52713</v>
          </cell>
          <cell r="N249">
            <v>52713</v>
          </cell>
          <cell r="O249">
            <v>52713</v>
          </cell>
          <cell r="P249">
            <v>52713</v>
          </cell>
          <cell r="Q249">
            <v>52713</v>
          </cell>
          <cell r="R249">
            <v>52713</v>
          </cell>
          <cell r="S249">
            <v>52713</v>
          </cell>
          <cell r="T249">
            <v>52713</v>
          </cell>
          <cell r="U249">
            <v>52713</v>
          </cell>
          <cell r="V249">
            <v>52713</v>
          </cell>
          <cell r="W249">
            <v>52713</v>
          </cell>
          <cell r="X249">
            <v>52713</v>
          </cell>
          <cell r="Y249">
            <v>52713</v>
          </cell>
          <cell r="Z249">
            <v>52713</v>
          </cell>
          <cell r="AA249">
            <v>52713</v>
          </cell>
          <cell r="AB249">
            <v>52713</v>
          </cell>
          <cell r="AC249">
            <v>52713</v>
          </cell>
          <cell r="AD249">
            <v>52713</v>
          </cell>
          <cell r="AE249">
            <v>52713</v>
          </cell>
          <cell r="AF249">
            <v>52713</v>
          </cell>
        </row>
        <row r="250">
          <cell r="A250" t="str">
            <v>2674</v>
          </cell>
          <cell r="B250" t="str">
            <v>STAFF NURSE (MH)</v>
          </cell>
          <cell r="C250">
            <v>29413</v>
          </cell>
          <cell r="D250">
            <v>31378</v>
          </cell>
          <cell r="E250">
            <v>32569</v>
          </cell>
          <cell r="F250">
            <v>33782</v>
          </cell>
          <cell r="G250">
            <v>35054</v>
          </cell>
          <cell r="H250">
            <v>36250</v>
          </cell>
          <cell r="I250">
            <v>37500</v>
          </cell>
          <cell r="J250">
            <v>38472</v>
          </cell>
          <cell r="K250">
            <v>39534</v>
          </cell>
          <cell r="L250">
            <v>40910</v>
          </cell>
          <cell r="M250">
            <v>42263</v>
          </cell>
          <cell r="N250">
            <v>44192</v>
          </cell>
          <cell r="O250">
            <v>44192</v>
          </cell>
          <cell r="P250">
            <v>44192</v>
          </cell>
          <cell r="Q250">
            <v>45537</v>
          </cell>
          <cell r="R250">
            <v>45537</v>
          </cell>
          <cell r="S250">
            <v>45537</v>
          </cell>
          <cell r="T250">
            <v>45537</v>
          </cell>
          <cell r="U250">
            <v>45537</v>
          </cell>
          <cell r="V250">
            <v>45537</v>
          </cell>
          <cell r="W250">
            <v>45537</v>
          </cell>
          <cell r="X250">
            <v>45537</v>
          </cell>
          <cell r="Y250">
            <v>45537</v>
          </cell>
          <cell r="Z250">
            <v>45537</v>
          </cell>
          <cell r="AA250">
            <v>45537</v>
          </cell>
          <cell r="AB250">
            <v>45537</v>
          </cell>
          <cell r="AC250">
            <v>45537</v>
          </cell>
          <cell r="AD250">
            <v>45537</v>
          </cell>
          <cell r="AE250">
            <v>45537</v>
          </cell>
          <cell r="AF250">
            <v>45537</v>
          </cell>
        </row>
        <row r="251">
          <cell r="A251" t="str">
            <v>2674GN</v>
          </cell>
          <cell r="B251" t="str">
            <v>GRADUATE NURSE MH</v>
          </cell>
          <cell r="C251">
            <v>25511</v>
          </cell>
          <cell r="D251">
            <v>26572</v>
          </cell>
          <cell r="E251">
            <v>26572</v>
          </cell>
          <cell r="F251">
            <v>26572</v>
          </cell>
          <cell r="G251">
            <v>26572</v>
          </cell>
          <cell r="H251">
            <v>26572</v>
          </cell>
          <cell r="I251">
            <v>26572</v>
          </cell>
          <cell r="J251">
            <v>26572</v>
          </cell>
          <cell r="K251">
            <v>26572</v>
          </cell>
          <cell r="L251">
            <v>26572</v>
          </cell>
          <cell r="M251">
            <v>26572</v>
          </cell>
          <cell r="N251">
            <v>26572</v>
          </cell>
          <cell r="O251">
            <v>26572</v>
          </cell>
          <cell r="P251">
            <v>26572</v>
          </cell>
          <cell r="Q251">
            <v>26572</v>
          </cell>
          <cell r="R251">
            <v>26572</v>
          </cell>
          <cell r="S251">
            <v>26572</v>
          </cell>
          <cell r="T251">
            <v>26572</v>
          </cell>
          <cell r="U251">
            <v>26572</v>
          </cell>
          <cell r="V251">
            <v>26572</v>
          </cell>
          <cell r="W251">
            <v>26572</v>
          </cell>
          <cell r="X251">
            <v>26572</v>
          </cell>
          <cell r="Y251">
            <v>26572</v>
          </cell>
          <cell r="Z251">
            <v>26572</v>
          </cell>
          <cell r="AA251">
            <v>26572</v>
          </cell>
          <cell r="AB251">
            <v>26572</v>
          </cell>
          <cell r="AC251">
            <v>26572</v>
          </cell>
          <cell r="AD251">
            <v>26572</v>
          </cell>
          <cell r="AE251">
            <v>26572</v>
          </cell>
          <cell r="AF251">
            <v>26572</v>
          </cell>
        </row>
        <row r="252">
          <cell r="A252" t="str">
            <v>2674NE</v>
          </cell>
          <cell r="B252" t="str">
            <v>STAFF NURSE (MH) NE</v>
          </cell>
          <cell r="C252">
            <v>27843</v>
          </cell>
          <cell r="D252">
            <v>29203</v>
          </cell>
          <cell r="E252">
            <v>30336</v>
          </cell>
          <cell r="F252">
            <v>31402</v>
          </cell>
          <cell r="G252">
            <v>32516</v>
          </cell>
          <cell r="H252">
            <v>33382</v>
          </cell>
          <cell r="I252">
            <v>34328</v>
          </cell>
          <cell r="J252">
            <v>35555</v>
          </cell>
          <cell r="K252">
            <v>36760</v>
          </cell>
          <cell r="L252">
            <v>38479</v>
          </cell>
          <cell r="M252">
            <v>38479</v>
          </cell>
          <cell r="N252">
            <v>38479</v>
          </cell>
          <cell r="O252">
            <v>39677</v>
          </cell>
          <cell r="P252">
            <v>39677</v>
          </cell>
          <cell r="Q252">
            <v>39677</v>
          </cell>
          <cell r="R252">
            <v>39677</v>
          </cell>
          <cell r="S252">
            <v>39677</v>
          </cell>
          <cell r="T252">
            <v>39677</v>
          </cell>
          <cell r="U252">
            <v>39677</v>
          </cell>
          <cell r="V252">
            <v>39677</v>
          </cell>
          <cell r="W252">
            <v>39677</v>
          </cell>
          <cell r="X252">
            <v>39677</v>
          </cell>
          <cell r="Y252">
            <v>39677</v>
          </cell>
          <cell r="Z252">
            <v>39677</v>
          </cell>
          <cell r="AA252">
            <v>39677</v>
          </cell>
          <cell r="AB252">
            <v>39677</v>
          </cell>
          <cell r="AC252">
            <v>39677</v>
          </cell>
          <cell r="AD252">
            <v>39677</v>
          </cell>
          <cell r="AE252">
            <v>39677</v>
          </cell>
          <cell r="AF252">
            <v>39677</v>
          </cell>
        </row>
        <row r="253">
          <cell r="A253" t="str">
            <v>269Y</v>
          </cell>
          <cell r="B253" t="str">
            <v>STD PSYCH NUR III</v>
          </cell>
          <cell r="C253">
            <v>24014</v>
          </cell>
          <cell r="D253">
            <v>24014</v>
          </cell>
          <cell r="E253">
            <v>24014</v>
          </cell>
          <cell r="F253">
            <v>24014</v>
          </cell>
          <cell r="G253">
            <v>24014</v>
          </cell>
          <cell r="H253">
            <v>24014</v>
          </cell>
          <cell r="I253">
            <v>24014</v>
          </cell>
          <cell r="J253">
            <v>24014</v>
          </cell>
          <cell r="K253">
            <v>24014</v>
          </cell>
          <cell r="L253">
            <v>24014</v>
          </cell>
          <cell r="M253">
            <v>24014</v>
          </cell>
          <cell r="N253">
            <v>24014</v>
          </cell>
          <cell r="O253">
            <v>24014</v>
          </cell>
          <cell r="P253">
            <v>24014</v>
          </cell>
          <cell r="Q253">
            <v>24014</v>
          </cell>
          <cell r="R253">
            <v>24014</v>
          </cell>
          <cell r="S253">
            <v>24014</v>
          </cell>
          <cell r="T253">
            <v>24014</v>
          </cell>
          <cell r="U253">
            <v>24014</v>
          </cell>
          <cell r="V253">
            <v>24014</v>
          </cell>
          <cell r="W253">
            <v>24014</v>
          </cell>
          <cell r="X253">
            <v>24014</v>
          </cell>
          <cell r="Y253">
            <v>24014</v>
          </cell>
          <cell r="Z253">
            <v>24014</v>
          </cell>
          <cell r="AA253">
            <v>24014</v>
          </cell>
          <cell r="AB253">
            <v>24014</v>
          </cell>
          <cell r="AC253">
            <v>24014</v>
          </cell>
          <cell r="AD253">
            <v>24014</v>
          </cell>
          <cell r="AE253">
            <v>24014</v>
          </cell>
          <cell r="AF253">
            <v>24014</v>
          </cell>
        </row>
        <row r="254">
          <cell r="A254" t="str">
            <v>269YNE</v>
          </cell>
          <cell r="B254" t="str">
            <v>STD PSYCH NUR III NE</v>
          </cell>
          <cell r="C254">
            <v>20532</v>
          </cell>
          <cell r="D254">
            <v>20532</v>
          </cell>
          <cell r="E254">
            <v>20532</v>
          </cell>
          <cell r="F254">
            <v>20532</v>
          </cell>
          <cell r="G254">
            <v>20532</v>
          </cell>
          <cell r="H254">
            <v>20532</v>
          </cell>
          <cell r="I254">
            <v>20532</v>
          </cell>
          <cell r="J254">
            <v>20532</v>
          </cell>
          <cell r="K254">
            <v>20532</v>
          </cell>
          <cell r="L254">
            <v>20532</v>
          </cell>
          <cell r="M254">
            <v>20532</v>
          </cell>
          <cell r="N254">
            <v>20532</v>
          </cell>
          <cell r="O254">
            <v>20532</v>
          </cell>
          <cell r="P254">
            <v>20532</v>
          </cell>
          <cell r="Q254">
            <v>20532</v>
          </cell>
          <cell r="R254">
            <v>20532</v>
          </cell>
          <cell r="S254">
            <v>20532</v>
          </cell>
          <cell r="T254">
            <v>20532</v>
          </cell>
          <cell r="U254">
            <v>20532</v>
          </cell>
          <cell r="V254">
            <v>20532</v>
          </cell>
          <cell r="W254">
            <v>20532</v>
          </cell>
          <cell r="X254">
            <v>20532</v>
          </cell>
          <cell r="Y254">
            <v>20532</v>
          </cell>
          <cell r="Z254">
            <v>20532</v>
          </cell>
          <cell r="AA254">
            <v>20532</v>
          </cell>
          <cell r="AB254">
            <v>20532</v>
          </cell>
          <cell r="AC254">
            <v>20532</v>
          </cell>
          <cell r="AD254">
            <v>20532</v>
          </cell>
          <cell r="AE254">
            <v>20532</v>
          </cell>
          <cell r="AF254">
            <v>20532</v>
          </cell>
        </row>
        <row r="255">
          <cell r="A255" t="str">
            <v>2704</v>
          </cell>
          <cell r="B255" t="str">
            <v>COMM. MH NURSE</v>
          </cell>
          <cell r="C255">
            <v>48570</v>
          </cell>
          <cell r="D255">
            <v>49375</v>
          </cell>
          <cell r="E255">
            <v>50054</v>
          </cell>
          <cell r="F255">
            <v>51166</v>
          </cell>
          <cell r="G255">
            <v>52393</v>
          </cell>
          <cell r="H255">
            <v>53598</v>
          </cell>
          <cell r="I255">
            <v>54803</v>
          </cell>
          <cell r="J255">
            <v>56160</v>
          </cell>
          <cell r="K255">
            <v>57421</v>
          </cell>
          <cell r="L255">
            <v>57421</v>
          </cell>
          <cell r="M255">
            <v>57421</v>
          </cell>
          <cell r="N255">
            <v>57421</v>
          </cell>
          <cell r="O255">
            <v>57421</v>
          </cell>
          <cell r="P255">
            <v>57421</v>
          </cell>
          <cell r="Q255">
            <v>57421</v>
          </cell>
          <cell r="R255">
            <v>57421</v>
          </cell>
          <cell r="S255">
            <v>57421</v>
          </cell>
          <cell r="T255">
            <v>57421</v>
          </cell>
          <cell r="U255">
            <v>57421</v>
          </cell>
          <cell r="V255">
            <v>57421</v>
          </cell>
          <cell r="W255">
            <v>57421</v>
          </cell>
          <cell r="X255">
            <v>57421</v>
          </cell>
          <cell r="Y255">
            <v>57421</v>
          </cell>
          <cell r="Z255">
            <v>57421</v>
          </cell>
          <cell r="AA255">
            <v>57421</v>
          </cell>
          <cell r="AB255">
            <v>57421</v>
          </cell>
          <cell r="AC255">
            <v>57421</v>
          </cell>
          <cell r="AD255">
            <v>57421</v>
          </cell>
          <cell r="AE255">
            <v>57421</v>
          </cell>
          <cell r="AF255">
            <v>57421</v>
          </cell>
        </row>
        <row r="256">
          <cell r="A256" t="str">
            <v>2762</v>
          </cell>
          <cell r="B256" t="str">
            <v>ADV NUR PRAC BD 2</v>
          </cell>
          <cell r="C256">
            <v>56429</v>
          </cell>
          <cell r="D256">
            <v>57521</v>
          </cell>
          <cell r="E256">
            <v>58576</v>
          </cell>
          <cell r="F256">
            <v>61813</v>
          </cell>
          <cell r="G256">
            <v>62832</v>
          </cell>
          <cell r="H256">
            <v>64015</v>
          </cell>
          <cell r="I256">
            <v>65122</v>
          </cell>
          <cell r="J256">
            <v>66222</v>
          </cell>
          <cell r="K256">
            <v>69541</v>
          </cell>
          <cell r="L256">
            <v>69541</v>
          </cell>
          <cell r="M256">
            <v>69541</v>
          </cell>
          <cell r="N256">
            <v>69541</v>
          </cell>
          <cell r="O256">
            <v>69541</v>
          </cell>
          <cell r="P256">
            <v>69541</v>
          </cell>
          <cell r="Q256">
            <v>69541</v>
          </cell>
          <cell r="R256">
            <v>69541</v>
          </cell>
          <cell r="S256">
            <v>69541</v>
          </cell>
          <cell r="T256">
            <v>69541</v>
          </cell>
          <cell r="U256">
            <v>69541</v>
          </cell>
          <cell r="V256">
            <v>69541</v>
          </cell>
          <cell r="W256">
            <v>69541</v>
          </cell>
          <cell r="X256">
            <v>69541</v>
          </cell>
          <cell r="Y256">
            <v>69541</v>
          </cell>
          <cell r="Z256">
            <v>69541</v>
          </cell>
          <cell r="AA256">
            <v>69541</v>
          </cell>
          <cell r="AB256">
            <v>69541</v>
          </cell>
          <cell r="AC256">
            <v>69541</v>
          </cell>
          <cell r="AD256">
            <v>69541</v>
          </cell>
          <cell r="AE256">
            <v>69541</v>
          </cell>
          <cell r="AF256">
            <v>69541</v>
          </cell>
        </row>
        <row r="257">
          <cell r="A257" t="str">
            <v>2798</v>
          </cell>
          <cell r="B257" t="str">
            <v>ASST. DIR. OF PHN</v>
          </cell>
          <cell r="C257">
            <v>55893</v>
          </cell>
          <cell r="D257">
            <v>58964</v>
          </cell>
          <cell r="E257">
            <v>60225</v>
          </cell>
          <cell r="F257">
            <v>61388</v>
          </cell>
          <cell r="G257">
            <v>62563</v>
          </cell>
          <cell r="H257">
            <v>64170</v>
          </cell>
          <cell r="I257">
            <v>64170</v>
          </cell>
          <cell r="J257">
            <v>64170</v>
          </cell>
          <cell r="K257">
            <v>64170</v>
          </cell>
          <cell r="L257">
            <v>64170</v>
          </cell>
          <cell r="M257">
            <v>64170</v>
          </cell>
          <cell r="N257">
            <v>64170</v>
          </cell>
          <cell r="O257">
            <v>64170</v>
          </cell>
          <cell r="P257">
            <v>64170</v>
          </cell>
          <cell r="Q257">
            <v>64170</v>
          </cell>
          <cell r="R257">
            <v>64170</v>
          </cell>
          <cell r="S257">
            <v>64170</v>
          </cell>
          <cell r="T257">
            <v>64170</v>
          </cell>
          <cell r="U257">
            <v>64170</v>
          </cell>
          <cell r="V257">
            <v>64170</v>
          </cell>
          <cell r="W257">
            <v>64170</v>
          </cell>
          <cell r="X257">
            <v>64170</v>
          </cell>
          <cell r="Y257">
            <v>64170</v>
          </cell>
          <cell r="Z257">
            <v>64170</v>
          </cell>
          <cell r="AA257">
            <v>64170</v>
          </cell>
          <cell r="AB257">
            <v>64170</v>
          </cell>
          <cell r="AC257">
            <v>64170</v>
          </cell>
          <cell r="AD257">
            <v>64170</v>
          </cell>
          <cell r="AE257">
            <v>64170</v>
          </cell>
          <cell r="AF257">
            <v>64170</v>
          </cell>
        </row>
        <row r="258">
          <cell r="A258" t="str">
            <v>2801</v>
          </cell>
          <cell r="B258" t="str">
            <v>DIRECTOR PHN</v>
          </cell>
          <cell r="C258">
            <v>73378</v>
          </cell>
          <cell r="D258">
            <v>75602</v>
          </cell>
          <cell r="E258">
            <v>77833</v>
          </cell>
          <cell r="F258">
            <v>80158</v>
          </cell>
          <cell r="G258">
            <v>82292</v>
          </cell>
          <cell r="H258">
            <v>84523</v>
          </cell>
          <cell r="I258">
            <v>84523</v>
          </cell>
          <cell r="J258">
            <v>84523</v>
          </cell>
          <cell r="K258">
            <v>84523</v>
          </cell>
          <cell r="L258">
            <v>84523</v>
          </cell>
          <cell r="M258">
            <v>84523</v>
          </cell>
          <cell r="N258">
            <v>84523</v>
          </cell>
          <cell r="O258">
            <v>84523</v>
          </cell>
          <cell r="P258">
            <v>84523</v>
          </cell>
          <cell r="Q258">
            <v>84523</v>
          </cell>
          <cell r="R258">
            <v>84523</v>
          </cell>
          <cell r="S258">
            <v>84523</v>
          </cell>
          <cell r="T258">
            <v>84523</v>
          </cell>
          <cell r="U258">
            <v>84523</v>
          </cell>
          <cell r="V258">
            <v>84523</v>
          </cell>
          <cell r="W258">
            <v>84523</v>
          </cell>
          <cell r="X258">
            <v>84523</v>
          </cell>
          <cell r="Y258">
            <v>84523</v>
          </cell>
          <cell r="Z258">
            <v>84523</v>
          </cell>
          <cell r="AA258">
            <v>84523</v>
          </cell>
          <cell r="AB258">
            <v>84523</v>
          </cell>
          <cell r="AC258">
            <v>84523</v>
          </cell>
          <cell r="AD258">
            <v>84523</v>
          </cell>
          <cell r="AE258">
            <v>84523</v>
          </cell>
          <cell r="AF258">
            <v>84523</v>
          </cell>
        </row>
        <row r="259">
          <cell r="A259" t="str">
            <v>2828</v>
          </cell>
          <cell r="B259" t="str">
            <v>PUBLIC HEALTH NUR</v>
          </cell>
          <cell r="C259">
            <v>47326</v>
          </cell>
          <cell r="D259">
            <v>48110</v>
          </cell>
          <cell r="E259">
            <v>48780</v>
          </cell>
          <cell r="F259">
            <v>49836</v>
          </cell>
          <cell r="G259">
            <v>51049</v>
          </cell>
          <cell r="H259">
            <v>52225</v>
          </cell>
          <cell r="I259">
            <v>53410</v>
          </cell>
          <cell r="J259">
            <v>54741</v>
          </cell>
          <cell r="K259">
            <v>55980</v>
          </cell>
          <cell r="L259">
            <v>55980</v>
          </cell>
          <cell r="M259">
            <v>55980</v>
          </cell>
          <cell r="N259">
            <v>55980</v>
          </cell>
          <cell r="O259">
            <v>55980</v>
          </cell>
          <cell r="P259">
            <v>55980</v>
          </cell>
          <cell r="Q259">
            <v>55980</v>
          </cell>
          <cell r="R259">
            <v>55980</v>
          </cell>
          <cell r="S259">
            <v>55980</v>
          </cell>
          <cell r="T259">
            <v>55980</v>
          </cell>
          <cell r="U259">
            <v>55980</v>
          </cell>
          <cell r="V259">
            <v>55980</v>
          </cell>
          <cell r="W259">
            <v>55980</v>
          </cell>
          <cell r="X259">
            <v>55980</v>
          </cell>
          <cell r="Y259">
            <v>55980</v>
          </cell>
          <cell r="Z259">
            <v>55980</v>
          </cell>
          <cell r="AA259">
            <v>55980</v>
          </cell>
          <cell r="AB259">
            <v>55980</v>
          </cell>
          <cell r="AC259">
            <v>55980</v>
          </cell>
          <cell r="AD259">
            <v>55980</v>
          </cell>
          <cell r="AE259">
            <v>55980</v>
          </cell>
          <cell r="AF259">
            <v>55980</v>
          </cell>
        </row>
        <row r="260">
          <cell r="A260" t="str">
            <v>2836</v>
          </cell>
          <cell r="B260" t="str">
            <v>STD PUB HLTH NUR</v>
          </cell>
          <cell r="C260">
            <v>32829</v>
          </cell>
          <cell r="D260">
            <v>32829</v>
          </cell>
          <cell r="E260">
            <v>32829</v>
          </cell>
          <cell r="F260">
            <v>32829</v>
          </cell>
          <cell r="G260">
            <v>32829</v>
          </cell>
          <cell r="H260">
            <v>32829</v>
          </cell>
          <cell r="I260">
            <v>32829</v>
          </cell>
          <cell r="J260">
            <v>32829</v>
          </cell>
          <cell r="K260">
            <v>32829</v>
          </cell>
          <cell r="L260">
            <v>32829</v>
          </cell>
          <cell r="M260">
            <v>32829</v>
          </cell>
          <cell r="N260">
            <v>32829</v>
          </cell>
          <cell r="O260">
            <v>32829</v>
          </cell>
          <cell r="P260">
            <v>32829</v>
          </cell>
          <cell r="Q260">
            <v>32829</v>
          </cell>
          <cell r="R260">
            <v>32829</v>
          </cell>
          <cell r="S260">
            <v>32829</v>
          </cell>
          <cell r="T260">
            <v>32829</v>
          </cell>
          <cell r="U260">
            <v>32829</v>
          </cell>
          <cell r="V260">
            <v>32829</v>
          </cell>
          <cell r="W260">
            <v>32829</v>
          </cell>
          <cell r="X260">
            <v>32829</v>
          </cell>
          <cell r="Y260">
            <v>32829</v>
          </cell>
          <cell r="Z260">
            <v>32829</v>
          </cell>
          <cell r="AA260">
            <v>32829</v>
          </cell>
          <cell r="AB260">
            <v>32829</v>
          </cell>
          <cell r="AC260">
            <v>32829</v>
          </cell>
          <cell r="AD260">
            <v>32829</v>
          </cell>
          <cell r="AE260">
            <v>32829</v>
          </cell>
          <cell r="AF260">
            <v>32829</v>
          </cell>
        </row>
        <row r="261">
          <cell r="A261" t="str">
            <v>2852</v>
          </cell>
          <cell r="B261" t="str">
            <v>CHILDREN'S OFF</v>
          </cell>
          <cell r="C261">
            <v>47326</v>
          </cell>
          <cell r="D261">
            <v>48110</v>
          </cell>
          <cell r="E261">
            <v>48780</v>
          </cell>
          <cell r="F261">
            <v>49836</v>
          </cell>
          <cell r="G261">
            <v>51049</v>
          </cell>
          <cell r="H261">
            <v>52225</v>
          </cell>
          <cell r="I261">
            <v>53410</v>
          </cell>
          <cell r="J261">
            <v>54741</v>
          </cell>
          <cell r="K261">
            <v>55980</v>
          </cell>
          <cell r="L261">
            <v>55980</v>
          </cell>
          <cell r="M261">
            <v>55980</v>
          </cell>
          <cell r="N261">
            <v>55980</v>
          </cell>
          <cell r="O261">
            <v>55980</v>
          </cell>
          <cell r="P261">
            <v>55980</v>
          </cell>
          <cell r="Q261">
            <v>55980</v>
          </cell>
          <cell r="R261">
            <v>55980</v>
          </cell>
          <cell r="S261">
            <v>55980</v>
          </cell>
          <cell r="T261">
            <v>55980</v>
          </cell>
          <cell r="U261">
            <v>55980</v>
          </cell>
          <cell r="V261">
            <v>55980</v>
          </cell>
          <cell r="W261">
            <v>55980</v>
          </cell>
          <cell r="X261">
            <v>55980</v>
          </cell>
          <cell r="Y261">
            <v>55980</v>
          </cell>
          <cell r="Z261">
            <v>55980</v>
          </cell>
          <cell r="AA261">
            <v>55980</v>
          </cell>
          <cell r="AB261">
            <v>55980</v>
          </cell>
          <cell r="AC261">
            <v>55980</v>
          </cell>
          <cell r="AD261">
            <v>55980</v>
          </cell>
          <cell r="AE261">
            <v>55980</v>
          </cell>
          <cell r="AF261">
            <v>55980</v>
          </cell>
        </row>
        <row r="262">
          <cell r="A262" t="str">
            <v>2898</v>
          </cell>
          <cell r="B262" t="str">
            <v>PRIM HLTHCR CARD</v>
          </cell>
          <cell r="C262">
            <v>55893</v>
          </cell>
          <cell r="D262">
            <v>58964</v>
          </cell>
          <cell r="E262">
            <v>60225</v>
          </cell>
          <cell r="F262">
            <v>61388</v>
          </cell>
          <cell r="G262">
            <v>62563</v>
          </cell>
          <cell r="H262">
            <v>64170</v>
          </cell>
          <cell r="I262">
            <v>64170</v>
          </cell>
          <cell r="J262">
            <v>64170</v>
          </cell>
          <cell r="K262">
            <v>64170</v>
          </cell>
          <cell r="L262">
            <v>64170</v>
          </cell>
          <cell r="M262">
            <v>64170</v>
          </cell>
          <cell r="N262">
            <v>64170</v>
          </cell>
          <cell r="O262">
            <v>64170</v>
          </cell>
          <cell r="P262">
            <v>64170</v>
          </cell>
          <cell r="Q262">
            <v>64170</v>
          </cell>
          <cell r="R262">
            <v>64170</v>
          </cell>
          <cell r="S262">
            <v>64170</v>
          </cell>
          <cell r="T262">
            <v>64170</v>
          </cell>
          <cell r="U262">
            <v>64170</v>
          </cell>
          <cell r="V262">
            <v>64170</v>
          </cell>
          <cell r="W262">
            <v>64170</v>
          </cell>
          <cell r="X262">
            <v>64170</v>
          </cell>
          <cell r="Y262">
            <v>64170</v>
          </cell>
          <cell r="Z262">
            <v>64170</v>
          </cell>
          <cell r="AA262">
            <v>64170</v>
          </cell>
          <cell r="AB262">
            <v>64170</v>
          </cell>
          <cell r="AC262">
            <v>64170</v>
          </cell>
          <cell r="AD262">
            <v>64170</v>
          </cell>
          <cell r="AE262">
            <v>64170</v>
          </cell>
          <cell r="AF262">
            <v>64170</v>
          </cell>
        </row>
        <row r="263">
          <cell r="A263" t="str">
            <v>2930</v>
          </cell>
          <cell r="B263" t="str">
            <v>STD NUR DEG (MH)</v>
          </cell>
          <cell r="C263">
            <v>20892</v>
          </cell>
          <cell r="D263">
            <v>20892</v>
          </cell>
          <cell r="E263">
            <v>20892</v>
          </cell>
          <cell r="F263">
            <v>20892</v>
          </cell>
          <cell r="G263">
            <v>20892</v>
          </cell>
          <cell r="H263">
            <v>20892</v>
          </cell>
          <cell r="I263">
            <v>20892</v>
          </cell>
          <cell r="J263">
            <v>20892</v>
          </cell>
          <cell r="K263">
            <v>20892</v>
          </cell>
          <cell r="L263">
            <v>20892</v>
          </cell>
          <cell r="M263">
            <v>20892</v>
          </cell>
          <cell r="N263">
            <v>20892</v>
          </cell>
          <cell r="O263">
            <v>20892</v>
          </cell>
          <cell r="P263">
            <v>20892</v>
          </cell>
          <cell r="Q263">
            <v>20892</v>
          </cell>
          <cell r="R263">
            <v>20892</v>
          </cell>
          <cell r="S263">
            <v>20892</v>
          </cell>
          <cell r="T263">
            <v>20892</v>
          </cell>
          <cell r="U263">
            <v>20892</v>
          </cell>
          <cell r="V263">
            <v>20892</v>
          </cell>
          <cell r="W263">
            <v>20892</v>
          </cell>
          <cell r="X263">
            <v>20892</v>
          </cell>
          <cell r="Y263">
            <v>20892</v>
          </cell>
          <cell r="Z263">
            <v>20892</v>
          </cell>
          <cell r="AA263">
            <v>20892</v>
          </cell>
          <cell r="AB263">
            <v>20892</v>
          </cell>
          <cell r="AC263">
            <v>20892</v>
          </cell>
          <cell r="AD263">
            <v>20892</v>
          </cell>
          <cell r="AE263">
            <v>20892</v>
          </cell>
          <cell r="AF263">
            <v>20892</v>
          </cell>
        </row>
        <row r="264">
          <cell r="A264" t="str">
            <v>2930NE</v>
          </cell>
          <cell r="B264" t="str">
            <v>STD NUR DEG (MH) NE</v>
          </cell>
          <cell r="C264">
            <v>13512.53</v>
          </cell>
          <cell r="D264">
            <v>14407.94</v>
          </cell>
          <cell r="E264">
            <v>16219.11</v>
          </cell>
          <cell r="F264">
            <v>16219.11</v>
          </cell>
          <cell r="G264">
            <v>16219.11</v>
          </cell>
          <cell r="H264">
            <v>16219.11</v>
          </cell>
          <cell r="I264">
            <v>16219.11</v>
          </cell>
          <cell r="J264">
            <v>16219.11</v>
          </cell>
          <cell r="K264">
            <v>16219.11</v>
          </cell>
          <cell r="L264">
            <v>16219.11</v>
          </cell>
          <cell r="M264">
            <v>16219.11</v>
          </cell>
          <cell r="N264">
            <v>16219.11</v>
          </cell>
          <cell r="O264">
            <v>16219.11</v>
          </cell>
          <cell r="P264">
            <v>16219.11</v>
          </cell>
          <cell r="Q264">
            <v>16219.11</v>
          </cell>
          <cell r="R264">
            <v>16219.11</v>
          </cell>
          <cell r="S264">
            <v>16219.11</v>
          </cell>
          <cell r="T264">
            <v>16219.11</v>
          </cell>
          <cell r="U264">
            <v>16219.11</v>
          </cell>
          <cell r="V264">
            <v>16219.11</v>
          </cell>
          <cell r="W264">
            <v>16219.11</v>
          </cell>
          <cell r="X264">
            <v>16219.11</v>
          </cell>
          <cell r="Y264">
            <v>16219.11</v>
          </cell>
          <cell r="Z264">
            <v>16219.11</v>
          </cell>
          <cell r="AA264">
            <v>16219.11</v>
          </cell>
          <cell r="AB264">
            <v>16219.11</v>
          </cell>
          <cell r="AC264">
            <v>16219.11</v>
          </cell>
          <cell r="AD264">
            <v>16219.11</v>
          </cell>
          <cell r="AE264">
            <v>16219.11</v>
          </cell>
          <cell r="AF264">
            <v>16219.11</v>
          </cell>
        </row>
        <row r="265">
          <cell r="A265" t="str">
            <v>2931</v>
          </cell>
          <cell r="B265" t="str">
            <v>STD NUR DEG (GEN)</v>
          </cell>
          <cell r="C265">
            <v>20440</v>
          </cell>
          <cell r="D265">
            <v>20440</v>
          </cell>
          <cell r="E265">
            <v>20440</v>
          </cell>
          <cell r="F265">
            <v>20440</v>
          </cell>
          <cell r="G265">
            <v>20440</v>
          </cell>
          <cell r="H265">
            <v>20440</v>
          </cell>
          <cell r="I265">
            <v>20440</v>
          </cell>
          <cell r="J265">
            <v>20440</v>
          </cell>
          <cell r="K265">
            <v>20440</v>
          </cell>
          <cell r="L265">
            <v>20440</v>
          </cell>
          <cell r="M265">
            <v>20440</v>
          </cell>
          <cell r="N265">
            <v>20440</v>
          </cell>
          <cell r="O265">
            <v>20440</v>
          </cell>
          <cell r="P265">
            <v>20440</v>
          </cell>
          <cell r="Q265">
            <v>20440</v>
          </cell>
          <cell r="R265">
            <v>20440</v>
          </cell>
          <cell r="S265">
            <v>20440</v>
          </cell>
          <cell r="T265">
            <v>20440</v>
          </cell>
          <cell r="U265">
            <v>20440</v>
          </cell>
          <cell r="V265">
            <v>20440</v>
          </cell>
          <cell r="W265">
            <v>20440</v>
          </cell>
          <cell r="X265">
            <v>20440</v>
          </cell>
          <cell r="Y265">
            <v>20440</v>
          </cell>
          <cell r="Z265">
            <v>20440</v>
          </cell>
          <cell r="AA265">
            <v>20440</v>
          </cell>
          <cell r="AB265">
            <v>20440</v>
          </cell>
          <cell r="AC265">
            <v>20440</v>
          </cell>
          <cell r="AD265">
            <v>20440</v>
          </cell>
          <cell r="AE265">
            <v>20440</v>
          </cell>
          <cell r="AF265">
            <v>20440</v>
          </cell>
        </row>
        <row r="266">
          <cell r="A266" t="str">
            <v>2931NE</v>
          </cell>
          <cell r="B266" t="str">
            <v>STD NUR DEG (GEN) NE</v>
          </cell>
          <cell r="C266">
            <v>13207.28</v>
          </cell>
          <cell r="D266">
            <v>14082.34</v>
          </cell>
          <cell r="E266">
            <v>15852.81</v>
          </cell>
          <cell r="F266">
            <v>15852.81</v>
          </cell>
          <cell r="G266">
            <v>15852.81</v>
          </cell>
          <cell r="H266">
            <v>15852.81</v>
          </cell>
          <cell r="I266">
            <v>15852.81</v>
          </cell>
          <cell r="J266">
            <v>15852.81</v>
          </cell>
          <cell r="K266">
            <v>15852.81</v>
          </cell>
          <cell r="L266">
            <v>15852.81</v>
          </cell>
          <cell r="M266">
            <v>15852.81</v>
          </cell>
          <cell r="N266">
            <v>15852.81</v>
          </cell>
          <cell r="O266">
            <v>15852.81</v>
          </cell>
          <cell r="P266">
            <v>15852.81</v>
          </cell>
          <cell r="Q266">
            <v>15852.81</v>
          </cell>
          <cell r="R266">
            <v>15852.81</v>
          </cell>
          <cell r="S266">
            <v>15852.81</v>
          </cell>
          <cell r="T266">
            <v>15852.81</v>
          </cell>
          <cell r="U266">
            <v>15852.81</v>
          </cell>
          <cell r="V266">
            <v>15852.81</v>
          </cell>
          <cell r="W266">
            <v>15852.81</v>
          </cell>
          <cell r="X266">
            <v>15852.81</v>
          </cell>
          <cell r="Y266">
            <v>15852.81</v>
          </cell>
          <cell r="Z266">
            <v>15852.81</v>
          </cell>
          <cell r="AA266">
            <v>15852.81</v>
          </cell>
          <cell r="AB266">
            <v>15852.81</v>
          </cell>
          <cell r="AC266">
            <v>15852.81</v>
          </cell>
          <cell r="AD266">
            <v>15852.81</v>
          </cell>
          <cell r="AE266">
            <v>15852.81</v>
          </cell>
          <cell r="AF266">
            <v>15852.81</v>
          </cell>
        </row>
        <row r="267">
          <cell r="A267" t="str">
            <v>2932</v>
          </cell>
          <cell r="B267" t="str">
            <v>STD NUR DEG (IDS)</v>
          </cell>
          <cell r="C267">
            <v>20440</v>
          </cell>
          <cell r="D267">
            <v>20440</v>
          </cell>
          <cell r="E267">
            <v>20440</v>
          </cell>
          <cell r="F267">
            <v>20440</v>
          </cell>
          <cell r="G267">
            <v>20440</v>
          </cell>
          <cell r="H267">
            <v>20440</v>
          </cell>
          <cell r="I267">
            <v>20440</v>
          </cell>
          <cell r="J267">
            <v>20440</v>
          </cell>
          <cell r="K267">
            <v>20440</v>
          </cell>
          <cell r="L267">
            <v>20440</v>
          </cell>
          <cell r="M267">
            <v>20440</v>
          </cell>
          <cell r="N267">
            <v>20440</v>
          </cell>
          <cell r="O267">
            <v>20440</v>
          </cell>
          <cell r="P267">
            <v>20440</v>
          </cell>
          <cell r="Q267">
            <v>20440</v>
          </cell>
          <cell r="R267">
            <v>20440</v>
          </cell>
          <cell r="S267">
            <v>20440</v>
          </cell>
          <cell r="T267">
            <v>20440</v>
          </cell>
          <cell r="U267">
            <v>20440</v>
          </cell>
          <cell r="V267">
            <v>20440</v>
          </cell>
          <cell r="W267">
            <v>20440</v>
          </cell>
          <cell r="X267">
            <v>20440</v>
          </cell>
          <cell r="Y267">
            <v>20440</v>
          </cell>
          <cell r="Z267">
            <v>20440</v>
          </cell>
          <cell r="AA267">
            <v>20440</v>
          </cell>
          <cell r="AB267">
            <v>20440</v>
          </cell>
          <cell r="AC267">
            <v>20440</v>
          </cell>
          <cell r="AD267">
            <v>20440</v>
          </cell>
          <cell r="AE267">
            <v>20440</v>
          </cell>
          <cell r="AF267">
            <v>20440</v>
          </cell>
        </row>
        <row r="268">
          <cell r="A268" t="str">
            <v>2932NE</v>
          </cell>
          <cell r="B268" t="str">
            <v>STD NUR DEG (IDS) NE</v>
          </cell>
          <cell r="C268">
            <v>13207.28</v>
          </cell>
          <cell r="D268">
            <v>14082.34</v>
          </cell>
          <cell r="E268">
            <v>15852.81</v>
          </cell>
          <cell r="F268">
            <v>15852.81</v>
          </cell>
          <cell r="G268">
            <v>15852.81</v>
          </cell>
          <cell r="H268">
            <v>15852.81</v>
          </cell>
          <cell r="I268">
            <v>15852.81</v>
          </cell>
          <cell r="J268">
            <v>15852.81</v>
          </cell>
          <cell r="K268">
            <v>15852.81</v>
          </cell>
          <cell r="L268">
            <v>15852.81</v>
          </cell>
          <cell r="M268">
            <v>15852.81</v>
          </cell>
          <cell r="N268">
            <v>15852.81</v>
          </cell>
          <cell r="O268">
            <v>15852.81</v>
          </cell>
          <cell r="P268">
            <v>15852.81</v>
          </cell>
          <cell r="Q268">
            <v>15852.81</v>
          </cell>
          <cell r="R268">
            <v>15852.81</v>
          </cell>
          <cell r="S268">
            <v>15852.81</v>
          </cell>
          <cell r="T268">
            <v>15852.81</v>
          </cell>
          <cell r="U268">
            <v>15852.81</v>
          </cell>
          <cell r="V268">
            <v>15852.81</v>
          </cell>
          <cell r="W268">
            <v>15852.81</v>
          </cell>
          <cell r="X268">
            <v>15852.81</v>
          </cell>
          <cell r="Y268">
            <v>15852.81</v>
          </cell>
          <cell r="Z268">
            <v>15852.81</v>
          </cell>
          <cell r="AA268">
            <v>15852.81</v>
          </cell>
          <cell r="AB268">
            <v>15852.81</v>
          </cell>
          <cell r="AC268">
            <v>15852.81</v>
          </cell>
          <cell r="AD268">
            <v>15852.81</v>
          </cell>
          <cell r="AE268">
            <v>15852.81</v>
          </cell>
          <cell r="AF268">
            <v>15852.81</v>
          </cell>
        </row>
        <row r="269">
          <cell r="A269" t="str">
            <v>3001</v>
          </cell>
          <cell r="B269" t="str">
            <v>CHIEF I CARD. CATH. TECH.</v>
          </cell>
          <cell r="C269">
            <v>47996</v>
          </cell>
          <cell r="D269">
            <v>48992</v>
          </cell>
          <cell r="E269">
            <v>50315</v>
          </cell>
          <cell r="F269">
            <v>51599</v>
          </cell>
          <cell r="G269">
            <v>52883</v>
          </cell>
          <cell r="H269">
            <v>54156</v>
          </cell>
          <cell r="I269">
            <v>54156</v>
          </cell>
          <cell r="J269">
            <v>54156</v>
          </cell>
          <cell r="K269">
            <v>57443</v>
          </cell>
          <cell r="L269">
            <v>57443</v>
          </cell>
          <cell r="M269">
            <v>57443</v>
          </cell>
          <cell r="N269">
            <v>60796</v>
          </cell>
          <cell r="O269">
            <v>60796</v>
          </cell>
          <cell r="P269">
            <v>60796</v>
          </cell>
          <cell r="Q269">
            <v>60796</v>
          </cell>
          <cell r="R269">
            <v>60796</v>
          </cell>
          <cell r="S269">
            <v>60796</v>
          </cell>
          <cell r="T269">
            <v>60796</v>
          </cell>
          <cell r="U269">
            <v>60796</v>
          </cell>
          <cell r="V269">
            <v>60796</v>
          </cell>
          <cell r="W269">
            <v>60796</v>
          </cell>
          <cell r="X269">
            <v>60796</v>
          </cell>
          <cell r="Y269">
            <v>60796</v>
          </cell>
          <cell r="Z269">
            <v>60796</v>
          </cell>
          <cell r="AA269">
            <v>60796</v>
          </cell>
          <cell r="AB269">
            <v>60796</v>
          </cell>
          <cell r="AC269">
            <v>60796</v>
          </cell>
          <cell r="AD269">
            <v>60796</v>
          </cell>
          <cell r="AE269">
            <v>60796</v>
          </cell>
          <cell r="AF269">
            <v>60796</v>
          </cell>
        </row>
        <row r="270">
          <cell r="A270" t="str">
            <v>3002</v>
          </cell>
          <cell r="B270" t="str">
            <v>CHIEF II CARD. CATH. TECH.</v>
          </cell>
          <cell r="C270">
            <v>49377</v>
          </cell>
          <cell r="D270">
            <v>51778</v>
          </cell>
          <cell r="E270">
            <v>54119</v>
          </cell>
          <cell r="F270">
            <v>56472</v>
          </cell>
          <cell r="G270">
            <v>58863</v>
          </cell>
          <cell r="H270">
            <v>61946</v>
          </cell>
          <cell r="I270">
            <v>61946</v>
          </cell>
          <cell r="J270">
            <v>61946</v>
          </cell>
          <cell r="K270">
            <v>65435</v>
          </cell>
          <cell r="L270">
            <v>65435</v>
          </cell>
          <cell r="M270">
            <v>65435</v>
          </cell>
          <cell r="N270">
            <v>67723</v>
          </cell>
          <cell r="O270">
            <v>67723</v>
          </cell>
          <cell r="P270">
            <v>67723</v>
          </cell>
          <cell r="Q270">
            <v>67723</v>
          </cell>
          <cell r="R270">
            <v>67723</v>
          </cell>
          <cell r="S270">
            <v>67723</v>
          </cell>
          <cell r="T270">
            <v>67723</v>
          </cell>
          <cell r="U270">
            <v>67723</v>
          </cell>
          <cell r="V270">
            <v>67723</v>
          </cell>
          <cell r="W270">
            <v>67723</v>
          </cell>
          <cell r="X270">
            <v>67723</v>
          </cell>
          <cell r="Y270">
            <v>67723</v>
          </cell>
          <cell r="Z270">
            <v>67723</v>
          </cell>
          <cell r="AA270">
            <v>67723</v>
          </cell>
          <cell r="AB270">
            <v>67723</v>
          </cell>
          <cell r="AC270">
            <v>67723</v>
          </cell>
          <cell r="AD270">
            <v>67723</v>
          </cell>
          <cell r="AE270">
            <v>67723</v>
          </cell>
          <cell r="AF270">
            <v>67723</v>
          </cell>
        </row>
        <row r="271">
          <cell r="A271" t="str">
            <v>3003</v>
          </cell>
          <cell r="B271" t="str">
            <v>SNR CARD. CATH. PHYSIOLOGIST</v>
          </cell>
          <cell r="C271">
            <v>44047</v>
          </cell>
          <cell r="D271">
            <v>45363</v>
          </cell>
          <cell r="E271">
            <v>46754</v>
          </cell>
          <cell r="F271">
            <v>48177</v>
          </cell>
          <cell r="G271">
            <v>49642</v>
          </cell>
          <cell r="H271">
            <v>51003</v>
          </cell>
          <cell r="I271">
            <v>51003</v>
          </cell>
          <cell r="J271">
            <v>51003</v>
          </cell>
          <cell r="K271">
            <v>54368</v>
          </cell>
          <cell r="L271">
            <v>54368</v>
          </cell>
          <cell r="M271">
            <v>54368</v>
          </cell>
          <cell r="N271">
            <v>57738</v>
          </cell>
          <cell r="O271">
            <v>57738</v>
          </cell>
          <cell r="P271">
            <v>57738</v>
          </cell>
          <cell r="Q271">
            <v>57738</v>
          </cell>
          <cell r="R271">
            <v>57738</v>
          </cell>
          <cell r="S271">
            <v>57738</v>
          </cell>
          <cell r="T271">
            <v>57738</v>
          </cell>
          <cell r="U271">
            <v>57738</v>
          </cell>
          <cell r="V271">
            <v>57738</v>
          </cell>
          <cell r="W271">
            <v>57738</v>
          </cell>
          <cell r="X271">
            <v>57738</v>
          </cell>
          <cell r="Y271">
            <v>57738</v>
          </cell>
          <cell r="Z271">
            <v>57738</v>
          </cell>
          <cell r="AA271">
            <v>57738</v>
          </cell>
          <cell r="AB271">
            <v>57738</v>
          </cell>
          <cell r="AC271">
            <v>57738</v>
          </cell>
          <cell r="AD271">
            <v>57738</v>
          </cell>
          <cell r="AE271">
            <v>57738</v>
          </cell>
          <cell r="AF271">
            <v>57738</v>
          </cell>
        </row>
        <row r="272">
          <cell r="A272" t="str">
            <v>3004</v>
          </cell>
          <cell r="B272" t="str">
            <v>ECG TECH CHIEF I</v>
          </cell>
          <cell r="C272">
            <v>39491</v>
          </cell>
          <cell r="D272">
            <v>40332</v>
          </cell>
          <cell r="E272">
            <v>41425</v>
          </cell>
          <cell r="F272">
            <v>42496</v>
          </cell>
          <cell r="G272">
            <v>43752</v>
          </cell>
          <cell r="H272">
            <v>43752</v>
          </cell>
          <cell r="I272">
            <v>43752</v>
          </cell>
          <cell r="J272">
            <v>45951</v>
          </cell>
          <cell r="K272">
            <v>45951</v>
          </cell>
          <cell r="L272">
            <v>45951</v>
          </cell>
          <cell r="M272">
            <v>48132</v>
          </cell>
          <cell r="N272">
            <v>48132</v>
          </cell>
          <cell r="O272">
            <v>48132</v>
          </cell>
          <cell r="P272">
            <v>48132</v>
          </cell>
          <cell r="Q272">
            <v>48132</v>
          </cell>
          <cell r="R272">
            <v>48132</v>
          </cell>
          <cell r="S272">
            <v>48132</v>
          </cell>
          <cell r="T272">
            <v>48132</v>
          </cell>
          <cell r="U272">
            <v>48132</v>
          </cell>
          <cell r="V272">
            <v>48132</v>
          </cell>
          <cell r="W272">
            <v>48132</v>
          </cell>
          <cell r="X272">
            <v>48132</v>
          </cell>
          <cell r="Y272">
            <v>48132</v>
          </cell>
          <cell r="Z272">
            <v>48132</v>
          </cell>
          <cell r="AA272">
            <v>48132</v>
          </cell>
          <cell r="AB272">
            <v>48132</v>
          </cell>
          <cell r="AC272">
            <v>48132</v>
          </cell>
          <cell r="AD272">
            <v>48132</v>
          </cell>
          <cell r="AE272">
            <v>48132</v>
          </cell>
          <cell r="AF272">
            <v>48132</v>
          </cell>
        </row>
        <row r="273">
          <cell r="A273" t="str">
            <v>3005</v>
          </cell>
          <cell r="B273" t="str">
            <v>ECG TECH CHIEF II</v>
          </cell>
          <cell r="C273">
            <v>42073</v>
          </cell>
          <cell r="D273">
            <v>43369</v>
          </cell>
          <cell r="E273">
            <v>44603</v>
          </cell>
          <cell r="F273">
            <v>45850</v>
          </cell>
          <cell r="G273">
            <v>47596</v>
          </cell>
          <cell r="H273">
            <v>47596</v>
          </cell>
          <cell r="I273">
            <v>47596</v>
          </cell>
          <cell r="J273">
            <v>49832</v>
          </cell>
          <cell r="K273">
            <v>49832</v>
          </cell>
          <cell r="L273">
            <v>49832</v>
          </cell>
          <cell r="M273">
            <v>52168</v>
          </cell>
          <cell r="N273">
            <v>52168</v>
          </cell>
          <cell r="O273">
            <v>52168</v>
          </cell>
          <cell r="P273">
            <v>52168</v>
          </cell>
          <cell r="Q273">
            <v>52168</v>
          </cell>
          <cell r="R273">
            <v>52168</v>
          </cell>
          <cell r="S273">
            <v>52168</v>
          </cell>
          <cell r="T273">
            <v>52168</v>
          </cell>
          <cell r="U273">
            <v>52168</v>
          </cell>
          <cell r="V273">
            <v>52168</v>
          </cell>
          <cell r="W273">
            <v>52168</v>
          </cell>
          <cell r="X273">
            <v>52168</v>
          </cell>
          <cell r="Y273">
            <v>52168</v>
          </cell>
          <cell r="Z273">
            <v>52168</v>
          </cell>
          <cell r="AA273">
            <v>52168</v>
          </cell>
          <cell r="AB273">
            <v>52168</v>
          </cell>
          <cell r="AC273">
            <v>52168</v>
          </cell>
          <cell r="AD273">
            <v>52168</v>
          </cell>
          <cell r="AE273">
            <v>52168</v>
          </cell>
          <cell r="AF273">
            <v>52168</v>
          </cell>
        </row>
        <row r="274">
          <cell r="A274" t="str">
            <v>3008</v>
          </cell>
          <cell r="B274" t="str">
            <v>RESP TECH CHIEF I</v>
          </cell>
          <cell r="C274">
            <v>47996</v>
          </cell>
          <cell r="D274">
            <v>48992</v>
          </cell>
          <cell r="E274">
            <v>50315</v>
          </cell>
          <cell r="F274">
            <v>51599</v>
          </cell>
          <cell r="G274">
            <v>52883</v>
          </cell>
          <cell r="H274">
            <v>54156</v>
          </cell>
          <cell r="I274">
            <v>54156</v>
          </cell>
          <cell r="J274">
            <v>54156</v>
          </cell>
          <cell r="K274">
            <v>57443</v>
          </cell>
          <cell r="L274">
            <v>57443</v>
          </cell>
          <cell r="M274">
            <v>57443</v>
          </cell>
          <cell r="N274">
            <v>60796</v>
          </cell>
          <cell r="O274">
            <v>60796</v>
          </cell>
          <cell r="P274">
            <v>60796</v>
          </cell>
          <cell r="Q274">
            <v>60796</v>
          </cell>
          <cell r="R274">
            <v>60796</v>
          </cell>
          <cell r="S274">
            <v>60796</v>
          </cell>
          <cell r="T274">
            <v>60796</v>
          </cell>
          <cell r="U274">
            <v>60796</v>
          </cell>
          <cell r="V274">
            <v>60796</v>
          </cell>
          <cell r="W274">
            <v>60796</v>
          </cell>
          <cell r="X274">
            <v>60796</v>
          </cell>
          <cell r="Y274">
            <v>60796</v>
          </cell>
          <cell r="Z274">
            <v>60796</v>
          </cell>
          <cell r="AA274">
            <v>60796</v>
          </cell>
          <cell r="AB274">
            <v>60796</v>
          </cell>
          <cell r="AC274">
            <v>60796</v>
          </cell>
          <cell r="AD274">
            <v>60796</v>
          </cell>
          <cell r="AE274">
            <v>60796</v>
          </cell>
          <cell r="AF274">
            <v>60796</v>
          </cell>
        </row>
        <row r="275">
          <cell r="A275" t="str">
            <v>3009</v>
          </cell>
          <cell r="B275" t="str">
            <v>RESP TECH CHIEF II</v>
          </cell>
          <cell r="C275">
            <v>49377</v>
          </cell>
          <cell r="D275">
            <v>51778</v>
          </cell>
          <cell r="E275">
            <v>54119</v>
          </cell>
          <cell r="F275">
            <v>56472</v>
          </cell>
          <cell r="G275">
            <v>58863</v>
          </cell>
          <cell r="H275">
            <v>61946</v>
          </cell>
          <cell r="I275">
            <v>61946</v>
          </cell>
          <cell r="J275">
            <v>61946</v>
          </cell>
          <cell r="K275">
            <v>65435</v>
          </cell>
          <cell r="L275">
            <v>65435</v>
          </cell>
          <cell r="M275">
            <v>65435</v>
          </cell>
          <cell r="N275">
            <v>67723</v>
          </cell>
          <cell r="O275">
            <v>67723</v>
          </cell>
          <cell r="P275">
            <v>67723</v>
          </cell>
          <cell r="Q275">
            <v>67723</v>
          </cell>
          <cell r="R275">
            <v>67723</v>
          </cell>
          <cell r="S275">
            <v>67723</v>
          </cell>
          <cell r="T275">
            <v>67723</v>
          </cell>
          <cell r="U275">
            <v>67723</v>
          </cell>
          <cell r="V275">
            <v>67723</v>
          </cell>
          <cell r="W275">
            <v>67723</v>
          </cell>
          <cell r="X275">
            <v>67723</v>
          </cell>
          <cell r="Y275">
            <v>67723</v>
          </cell>
          <cell r="Z275">
            <v>67723</v>
          </cell>
          <cell r="AA275">
            <v>67723</v>
          </cell>
          <cell r="AB275">
            <v>67723</v>
          </cell>
          <cell r="AC275">
            <v>67723</v>
          </cell>
          <cell r="AD275">
            <v>67723</v>
          </cell>
          <cell r="AE275">
            <v>67723</v>
          </cell>
          <cell r="AF275">
            <v>67723</v>
          </cell>
        </row>
        <row r="276">
          <cell r="A276" t="str">
            <v>300X</v>
          </cell>
          <cell r="B276" t="str">
            <v>STUDENT MED. SCI.</v>
          </cell>
          <cell r="C276">
            <v>10848</v>
          </cell>
          <cell r="D276">
            <v>10848</v>
          </cell>
          <cell r="E276">
            <v>10848</v>
          </cell>
          <cell r="F276">
            <v>10848</v>
          </cell>
          <cell r="G276">
            <v>10848</v>
          </cell>
          <cell r="H276">
            <v>10848</v>
          </cell>
          <cell r="I276">
            <v>10848</v>
          </cell>
          <cell r="J276">
            <v>10848</v>
          </cell>
          <cell r="K276">
            <v>10848</v>
          </cell>
          <cell r="L276">
            <v>10848</v>
          </cell>
          <cell r="M276">
            <v>10848</v>
          </cell>
          <cell r="N276">
            <v>10848</v>
          </cell>
          <cell r="O276">
            <v>10848</v>
          </cell>
          <cell r="P276">
            <v>10848</v>
          </cell>
          <cell r="Q276">
            <v>10848</v>
          </cell>
          <cell r="R276">
            <v>10848</v>
          </cell>
          <cell r="S276">
            <v>10848</v>
          </cell>
          <cell r="T276">
            <v>10848</v>
          </cell>
          <cell r="U276">
            <v>10848</v>
          </cell>
          <cell r="V276">
            <v>10848</v>
          </cell>
          <cell r="W276">
            <v>10848</v>
          </cell>
          <cell r="X276">
            <v>10848</v>
          </cell>
          <cell r="Y276">
            <v>10848</v>
          </cell>
          <cell r="Z276">
            <v>10848</v>
          </cell>
          <cell r="AA276">
            <v>10848</v>
          </cell>
          <cell r="AB276">
            <v>10848</v>
          </cell>
          <cell r="AC276">
            <v>10848</v>
          </cell>
          <cell r="AD276">
            <v>10848</v>
          </cell>
          <cell r="AE276">
            <v>10848</v>
          </cell>
          <cell r="AF276">
            <v>10848</v>
          </cell>
        </row>
        <row r="277">
          <cell r="A277" t="str">
            <v>300XNE</v>
          </cell>
          <cell r="B277" t="str">
            <v>STUDENT MED. SCI. NE</v>
          </cell>
          <cell r="C277">
            <v>9763</v>
          </cell>
          <cell r="D277">
            <v>9763</v>
          </cell>
          <cell r="E277">
            <v>9763</v>
          </cell>
          <cell r="F277">
            <v>9763</v>
          </cell>
          <cell r="G277">
            <v>9763</v>
          </cell>
          <cell r="H277">
            <v>9763</v>
          </cell>
          <cell r="I277">
            <v>9763</v>
          </cell>
          <cell r="J277">
            <v>9763</v>
          </cell>
          <cell r="K277">
            <v>9763</v>
          </cell>
          <cell r="L277">
            <v>9763</v>
          </cell>
          <cell r="M277">
            <v>9763</v>
          </cell>
          <cell r="N277">
            <v>9763</v>
          </cell>
          <cell r="O277">
            <v>9763</v>
          </cell>
          <cell r="P277">
            <v>9763</v>
          </cell>
          <cell r="Q277">
            <v>9763</v>
          </cell>
          <cell r="R277">
            <v>9763</v>
          </cell>
          <cell r="S277">
            <v>9763</v>
          </cell>
          <cell r="T277">
            <v>9763</v>
          </cell>
          <cell r="U277">
            <v>9763</v>
          </cell>
          <cell r="V277">
            <v>9763</v>
          </cell>
          <cell r="W277">
            <v>9763</v>
          </cell>
          <cell r="X277">
            <v>9763</v>
          </cell>
          <cell r="Y277">
            <v>9763</v>
          </cell>
          <cell r="Z277">
            <v>9763</v>
          </cell>
          <cell r="AA277">
            <v>9763</v>
          </cell>
          <cell r="AB277">
            <v>9763</v>
          </cell>
          <cell r="AC277">
            <v>9763</v>
          </cell>
          <cell r="AD277">
            <v>9763</v>
          </cell>
          <cell r="AE277">
            <v>9763</v>
          </cell>
          <cell r="AF277">
            <v>9763</v>
          </cell>
        </row>
        <row r="278">
          <cell r="A278" t="str">
            <v>3010</v>
          </cell>
          <cell r="B278" t="str">
            <v>SNR RESP TECH</v>
          </cell>
          <cell r="C278">
            <v>44047</v>
          </cell>
          <cell r="D278">
            <v>45363</v>
          </cell>
          <cell r="E278">
            <v>46754</v>
          </cell>
          <cell r="F278">
            <v>48177</v>
          </cell>
          <cell r="G278">
            <v>49642</v>
          </cell>
          <cell r="H278">
            <v>51003</v>
          </cell>
          <cell r="I278">
            <v>51003</v>
          </cell>
          <cell r="J278">
            <v>51003</v>
          </cell>
          <cell r="K278">
            <v>54368</v>
          </cell>
          <cell r="L278">
            <v>54368</v>
          </cell>
          <cell r="M278">
            <v>54368</v>
          </cell>
          <cell r="N278">
            <v>57738</v>
          </cell>
          <cell r="O278">
            <v>57738</v>
          </cell>
          <cell r="P278">
            <v>57738</v>
          </cell>
          <cell r="Q278">
            <v>57738</v>
          </cell>
          <cell r="R278">
            <v>57738</v>
          </cell>
          <cell r="S278">
            <v>57738</v>
          </cell>
          <cell r="T278">
            <v>57738</v>
          </cell>
          <cell r="U278">
            <v>57738</v>
          </cell>
          <cell r="V278">
            <v>57738</v>
          </cell>
          <cell r="W278">
            <v>57738</v>
          </cell>
          <cell r="X278">
            <v>57738</v>
          </cell>
          <cell r="Y278">
            <v>57738</v>
          </cell>
          <cell r="Z278">
            <v>57738</v>
          </cell>
          <cell r="AA278">
            <v>57738</v>
          </cell>
          <cell r="AB278">
            <v>57738</v>
          </cell>
          <cell r="AC278">
            <v>57738</v>
          </cell>
          <cell r="AD278">
            <v>57738</v>
          </cell>
          <cell r="AE278">
            <v>57738</v>
          </cell>
          <cell r="AF278">
            <v>57738</v>
          </cell>
        </row>
        <row r="279">
          <cell r="A279" t="str">
            <v>3013</v>
          </cell>
          <cell r="B279" t="str">
            <v>STD. PHARMACY</v>
          </cell>
          <cell r="C279">
            <v>23400</v>
          </cell>
          <cell r="D279">
            <v>25524</v>
          </cell>
          <cell r="E279">
            <v>25524</v>
          </cell>
          <cell r="F279">
            <v>25524</v>
          </cell>
          <cell r="G279">
            <v>25524</v>
          </cell>
          <cell r="H279">
            <v>25524</v>
          </cell>
          <cell r="I279">
            <v>25524</v>
          </cell>
          <cell r="J279">
            <v>25524</v>
          </cell>
          <cell r="K279">
            <v>25524</v>
          </cell>
          <cell r="L279">
            <v>25524</v>
          </cell>
          <cell r="M279">
            <v>25524</v>
          </cell>
          <cell r="N279">
            <v>25524</v>
          </cell>
          <cell r="O279">
            <v>25524</v>
          </cell>
          <cell r="P279">
            <v>25524</v>
          </cell>
          <cell r="Q279">
            <v>25524</v>
          </cell>
          <cell r="R279">
            <v>25524</v>
          </cell>
          <cell r="S279">
            <v>25524</v>
          </cell>
          <cell r="T279">
            <v>25524</v>
          </cell>
          <cell r="U279">
            <v>25524</v>
          </cell>
          <cell r="V279">
            <v>25524</v>
          </cell>
          <cell r="W279">
            <v>25524</v>
          </cell>
          <cell r="X279">
            <v>25524</v>
          </cell>
          <cell r="Y279">
            <v>25524</v>
          </cell>
          <cell r="Z279">
            <v>25524</v>
          </cell>
          <cell r="AA279">
            <v>25524</v>
          </cell>
          <cell r="AB279">
            <v>25524</v>
          </cell>
          <cell r="AC279">
            <v>25524</v>
          </cell>
          <cell r="AD279">
            <v>25524</v>
          </cell>
          <cell r="AE279">
            <v>25524</v>
          </cell>
          <cell r="AF279">
            <v>25524</v>
          </cell>
        </row>
        <row r="280">
          <cell r="A280" t="str">
            <v>3013NE</v>
          </cell>
          <cell r="B280" t="str">
            <v>STD. PHARMACY NE</v>
          </cell>
          <cell r="C280">
            <v>21628</v>
          </cell>
          <cell r="D280">
            <v>21628</v>
          </cell>
          <cell r="E280">
            <v>21628</v>
          </cell>
          <cell r="F280">
            <v>21628</v>
          </cell>
          <cell r="G280">
            <v>21628</v>
          </cell>
          <cell r="H280">
            <v>21628</v>
          </cell>
          <cell r="I280">
            <v>21628</v>
          </cell>
          <cell r="J280">
            <v>21628</v>
          </cell>
          <cell r="K280">
            <v>21628</v>
          </cell>
          <cell r="L280">
            <v>21628</v>
          </cell>
          <cell r="M280">
            <v>21628</v>
          </cell>
          <cell r="N280">
            <v>21628</v>
          </cell>
          <cell r="O280">
            <v>21628</v>
          </cell>
          <cell r="P280">
            <v>21628</v>
          </cell>
          <cell r="Q280">
            <v>21628</v>
          </cell>
          <cell r="R280">
            <v>21628</v>
          </cell>
          <cell r="S280">
            <v>21628</v>
          </cell>
          <cell r="T280">
            <v>21628</v>
          </cell>
          <cell r="U280">
            <v>21628</v>
          </cell>
          <cell r="V280">
            <v>21628</v>
          </cell>
          <cell r="W280">
            <v>21628</v>
          </cell>
          <cell r="X280">
            <v>21628</v>
          </cell>
          <cell r="Y280">
            <v>21628</v>
          </cell>
          <cell r="Z280">
            <v>21628</v>
          </cell>
          <cell r="AA280">
            <v>21628</v>
          </cell>
          <cell r="AB280">
            <v>21628</v>
          </cell>
          <cell r="AC280">
            <v>21628</v>
          </cell>
          <cell r="AD280">
            <v>21628</v>
          </cell>
          <cell r="AE280">
            <v>21628</v>
          </cell>
          <cell r="AF280">
            <v>21628</v>
          </cell>
        </row>
        <row r="281">
          <cell r="A281" t="str">
            <v>3016</v>
          </cell>
          <cell r="B281" t="str">
            <v>RESP TECH</v>
          </cell>
          <cell r="C281">
            <v>35066</v>
          </cell>
          <cell r="D281">
            <v>37052</v>
          </cell>
          <cell r="E281">
            <v>38850</v>
          </cell>
          <cell r="F281">
            <v>39666</v>
          </cell>
          <cell r="G281">
            <v>40570</v>
          </cell>
          <cell r="H281">
            <v>42936</v>
          </cell>
          <cell r="I281">
            <v>44371</v>
          </cell>
          <cell r="J281">
            <v>45809</v>
          </cell>
          <cell r="K281">
            <v>45809</v>
          </cell>
          <cell r="L281">
            <v>45809</v>
          </cell>
          <cell r="M281">
            <v>49355</v>
          </cell>
          <cell r="N281">
            <v>49355</v>
          </cell>
          <cell r="O281">
            <v>49355</v>
          </cell>
          <cell r="P281">
            <v>52843</v>
          </cell>
          <cell r="Q281">
            <v>52843</v>
          </cell>
          <cell r="R281">
            <v>52843</v>
          </cell>
          <cell r="S281">
            <v>52843</v>
          </cell>
          <cell r="T281">
            <v>52843</v>
          </cell>
          <cell r="U281">
            <v>52843</v>
          </cell>
          <cell r="V281">
            <v>52843</v>
          </cell>
          <cell r="W281">
            <v>52843</v>
          </cell>
          <cell r="X281">
            <v>52843</v>
          </cell>
          <cell r="Y281">
            <v>52843</v>
          </cell>
          <cell r="Z281">
            <v>52843</v>
          </cell>
          <cell r="AA281">
            <v>52843</v>
          </cell>
          <cell r="AB281">
            <v>52843</v>
          </cell>
          <cell r="AC281">
            <v>52843</v>
          </cell>
          <cell r="AD281">
            <v>52843</v>
          </cell>
          <cell r="AE281">
            <v>52843</v>
          </cell>
          <cell r="AF281">
            <v>52843</v>
          </cell>
        </row>
        <row r="282">
          <cell r="A282" t="str">
            <v>3016NE</v>
          </cell>
          <cell r="B282" t="str">
            <v>RESP TECH NE</v>
          </cell>
          <cell r="C282">
            <v>33719</v>
          </cell>
          <cell r="D282">
            <v>34446</v>
          </cell>
          <cell r="E282">
            <v>35251</v>
          </cell>
          <cell r="F282">
            <v>37360</v>
          </cell>
          <cell r="G282">
            <v>38638</v>
          </cell>
          <cell r="H282">
            <v>39920</v>
          </cell>
          <cell r="I282">
            <v>39920</v>
          </cell>
          <cell r="J282">
            <v>39920</v>
          </cell>
          <cell r="K282">
            <v>43080</v>
          </cell>
          <cell r="L282">
            <v>43080</v>
          </cell>
          <cell r="M282">
            <v>43080</v>
          </cell>
          <cell r="N282">
            <v>46188</v>
          </cell>
          <cell r="O282">
            <v>46188</v>
          </cell>
          <cell r="P282">
            <v>46188</v>
          </cell>
          <cell r="Q282">
            <v>46188</v>
          </cell>
          <cell r="R282">
            <v>46188</v>
          </cell>
          <cell r="S282">
            <v>46188</v>
          </cell>
          <cell r="T282">
            <v>46188</v>
          </cell>
          <cell r="U282">
            <v>46188</v>
          </cell>
          <cell r="V282">
            <v>46188</v>
          </cell>
          <cell r="W282">
            <v>46188</v>
          </cell>
          <cell r="X282">
            <v>46188</v>
          </cell>
          <cell r="Y282">
            <v>46188</v>
          </cell>
          <cell r="Z282">
            <v>46188</v>
          </cell>
          <cell r="AA282">
            <v>46188</v>
          </cell>
          <cell r="AB282">
            <v>46188</v>
          </cell>
          <cell r="AC282">
            <v>46188</v>
          </cell>
          <cell r="AD282">
            <v>46188</v>
          </cell>
          <cell r="AE282">
            <v>46188</v>
          </cell>
          <cell r="AF282">
            <v>46188</v>
          </cell>
        </row>
        <row r="283">
          <cell r="A283" t="str">
            <v>3018</v>
          </cell>
          <cell r="B283" t="str">
            <v>MED SCIENTIST</v>
          </cell>
          <cell r="C283">
            <v>32368</v>
          </cell>
          <cell r="D283">
            <v>33714</v>
          </cell>
          <cell r="E283">
            <v>35853</v>
          </cell>
          <cell r="F283">
            <v>36866</v>
          </cell>
          <cell r="G283">
            <v>37830</v>
          </cell>
          <cell r="H283">
            <v>40109</v>
          </cell>
          <cell r="I283">
            <v>41583</v>
          </cell>
          <cell r="J283">
            <v>43072</v>
          </cell>
          <cell r="K283">
            <v>44586</v>
          </cell>
          <cell r="L283">
            <v>46097</v>
          </cell>
          <cell r="M283">
            <v>47612</v>
          </cell>
          <cell r="N283">
            <v>49140</v>
          </cell>
          <cell r="O283">
            <v>50678</v>
          </cell>
          <cell r="P283">
            <v>52234</v>
          </cell>
          <cell r="Q283">
            <v>53745</v>
          </cell>
          <cell r="R283">
            <v>53745</v>
          </cell>
          <cell r="S283">
            <v>53745</v>
          </cell>
          <cell r="T283">
            <v>54784</v>
          </cell>
          <cell r="U283">
            <v>54784</v>
          </cell>
          <cell r="V283">
            <v>54784</v>
          </cell>
          <cell r="W283">
            <v>54784</v>
          </cell>
          <cell r="X283">
            <v>54784</v>
          </cell>
          <cell r="Y283">
            <v>54784</v>
          </cell>
          <cell r="Z283">
            <v>54784</v>
          </cell>
          <cell r="AA283">
            <v>54784</v>
          </cell>
          <cell r="AB283">
            <v>54784</v>
          </cell>
          <cell r="AC283">
            <v>54784</v>
          </cell>
          <cell r="AD283">
            <v>54784</v>
          </cell>
          <cell r="AE283">
            <v>54784</v>
          </cell>
          <cell r="AF283">
            <v>54784</v>
          </cell>
        </row>
        <row r="284">
          <cell r="A284" t="str">
            <v>3018NE</v>
          </cell>
          <cell r="B284" t="str">
            <v>MED SCIENTIST NE</v>
          </cell>
          <cell r="C284">
            <v>31048</v>
          </cell>
          <cell r="D284">
            <v>31951</v>
          </cell>
          <cell r="E284">
            <v>32810</v>
          </cell>
          <cell r="F284">
            <v>34840</v>
          </cell>
          <cell r="G284">
            <v>36154</v>
          </cell>
          <cell r="H284">
            <v>37481</v>
          </cell>
          <cell r="I284">
            <v>38830</v>
          </cell>
          <cell r="J284">
            <v>40176</v>
          </cell>
          <cell r="K284">
            <v>41527</v>
          </cell>
          <cell r="L284">
            <v>42888</v>
          </cell>
          <cell r="M284">
            <v>44259</v>
          </cell>
          <cell r="N284">
            <v>45645</v>
          </cell>
          <cell r="O284">
            <v>46991</v>
          </cell>
          <cell r="P284">
            <v>46991</v>
          </cell>
          <cell r="Q284">
            <v>46991</v>
          </cell>
          <cell r="R284">
            <v>47917</v>
          </cell>
          <cell r="S284">
            <v>47917</v>
          </cell>
          <cell r="T284">
            <v>47917</v>
          </cell>
          <cell r="U284">
            <v>47917</v>
          </cell>
          <cell r="V284">
            <v>47917</v>
          </cell>
          <cell r="W284">
            <v>47917</v>
          </cell>
          <cell r="X284">
            <v>47917</v>
          </cell>
          <cell r="Y284">
            <v>47917</v>
          </cell>
          <cell r="Z284">
            <v>47917</v>
          </cell>
          <cell r="AA284">
            <v>47917</v>
          </cell>
          <cell r="AB284">
            <v>47917</v>
          </cell>
          <cell r="AC284">
            <v>47917</v>
          </cell>
          <cell r="AD284">
            <v>47917</v>
          </cell>
          <cell r="AE284">
            <v>47917</v>
          </cell>
          <cell r="AF284">
            <v>47917</v>
          </cell>
        </row>
        <row r="285">
          <cell r="A285" t="str">
            <v>3019</v>
          </cell>
          <cell r="B285" t="str">
            <v>SOCIAL WORK, SNR</v>
          </cell>
          <cell r="C285">
            <v>57356</v>
          </cell>
          <cell r="D285">
            <v>58992</v>
          </cell>
          <cell r="E285">
            <v>60628</v>
          </cell>
          <cell r="F285">
            <v>62264</v>
          </cell>
          <cell r="G285">
            <v>63899</v>
          </cell>
          <cell r="H285">
            <v>65535</v>
          </cell>
          <cell r="I285">
            <v>66161</v>
          </cell>
          <cell r="J285">
            <v>66161</v>
          </cell>
          <cell r="K285">
            <v>66161</v>
          </cell>
          <cell r="L285">
            <v>66161</v>
          </cell>
          <cell r="M285">
            <v>66161</v>
          </cell>
          <cell r="N285">
            <v>66161</v>
          </cell>
          <cell r="O285">
            <v>66161</v>
          </cell>
          <cell r="P285">
            <v>66161</v>
          </cell>
          <cell r="Q285">
            <v>66161</v>
          </cell>
          <cell r="R285">
            <v>66161</v>
          </cell>
          <cell r="S285">
            <v>66161</v>
          </cell>
          <cell r="T285">
            <v>66161</v>
          </cell>
          <cell r="U285">
            <v>66161</v>
          </cell>
          <cell r="V285">
            <v>66161</v>
          </cell>
          <cell r="W285">
            <v>66161</v>
          </cell>
          <cell r="X285">
            <v>66161</v>
          </cell>
          <cell r="Y285">
            <v>66161</v>
          </cell>
          <cell r="Z285">
            <v>66161</v>
          </cell>
          <cell r="AA285">
            <v>66161</v>
          </cell>
          <cell r="AB285">
            <v>66161</v>
          </cell>
          <cell r="AC285">
            <v>66161</v>
          </cell>
          <cell r="AD285">
            <v>66161</v>
          </cell>
          <cell r="AE285">
            <v>66161</v>
          </cell>
          <cell r="AF285">
            <v>66161</v>
          </cell>
        </row>
        <row r="286">
          <cell r="A286" t="str">
            <v>3021</v>
          </cell>
          <cell r="B286" t="str">
            <v>SNR PHARM TECH</v>
          </cell>
          <cell r="C286">
            <v>44300</v>
          </cell>
          <cell r="D286">
            <v>45245</v>
          </cell>
          <cell r="E286">
            <v>46191</v>
          </cell>
          <cell r="F286">
            <v>47136</v>
          </cell>
          <cell r="G286">
            <v>48081</v>
          </cell>
          <cell r="H286">
            <v>49028</v>
          </cell>
          <cell r="I286">
            <v>49028</v>
          </cell>
          <cell r="J286">
            <v>49028</v>
          </cell>
          <cell r="K286">
            <v>49028</v>
          </cell>
          <cell r="L286">
            <v>49028</v>
          </cell>
          <cell r="M286">
            <v>49028</v>
          </cell>
          <cell r="N286">
            <v>49028</v>
          </cell>
          <cell r="O286">
            <v>49028</v>
          </cell>
          <cell r="P286">
            <v>49028</v>
          </cell>
          <cell r="Q286">
            <v>49028</v>
          </cell>
          <cell r="R286">
            <v>49028</v>
          </cell>
          <cell r="S286">
            <v>49028</v>
          </cell>
          <cell r="T286">
            <v>49028</v>
          </cell>
          <cell r="U286">
            <v>49028</v>
          </cell>
          <cell r="V286">
            <v>49028</v>
          </cell>
          <cell r="W286">
            <v>49028</v>
          </cell>
          <cell r="X286">
            <v>49028</v>
          </cell>
          <cell r="Y286">
            <v>49028</v>
          </cell>
          <cell r="Z286">
            <v>49028</v>
          </cell>
          <cell r="AA286">
            <v>49028</v>
          </cell>
          <cell r="AB286">
            <v>49028</v>
          </cell>
          <cell r="AC286">
            <v>49028</v>
          </cell>
          <cell r="AD286">
            <v>49028</v>
          </cell>
          <cell r="AE286">
            <v>49028</v>
          </cell>
          <cell r="AF286">
            <v>49028</v>
          </cell>
        </row>
        <row r="287">
          <cell r="A287" t="str">
            <v>3025</v>
          </cell>
          <cell r="B287" t="str">
            <v>CLIN SPEC SP. &amp; LANG. THERAPIST</v>
          </cell>
          <cell r="C287">
            <v>57129</v>
          </cell>
          <cell r="D287">
            <v>58231</v>
          </cell>
          <cell r="E287">
            <v>59364</v>
          </cell>
          <cell r="F287">
            <v>60492</v>
          </cell>
          <cell r="G287">
            <v>61616</v>
          </cell>
          <cell r="H287">
            <v>62802</v>
          </cell>
          <cell r="I287">
            <v>64049</v>
          </cell>
          <cell r="J287">
            <v>65295</v>
          </cell>
          <cell r="K287">
            <v>66294</v>
          </cell>
          <cell r="L287">
            <v>66294</v>
          </cell>
          <cell r="M287">
            <v>66294</v>
          </cell>
          <cell r="N287">
            <v>66294</v>
          </cell>
          <cell r="O287">
            <v>66294</v>
          </cell>
          <cell r="P287">
            <v>66294</v>
          </cell>
          <cell r="Q287">
            <v>66294</v>
          </cell>
          <cell r="R287">
            <v>66294</v>
          </cell>
          <cell r="S287">
            <v>66294</v>
          </cell>
          <cell r="T287">
            <v>66294</v>
          </cell>
          <cell r="U287">
            <v>66294</v>
          </cell>
          <cell r="V287">
            <v>66294</v>
          </cell>
          <cell r="W287">
            <v>66294</v>
          </cell>
          <cell r="X287">
            <v>66294</v>
          </cell>
          <cell r="Y287">
            <v>66294</v>
          </cell>
          <cell r="Z287">
            <v>66294</v>
          </cell>
          <cell r="AA287">
            <v>66294</v>
          </cell>
          <cell r="AB287">
            <v>66294</v>
          </cell>
          <cell r="AC287">
            <v>66294</v>
          </cell>
          <cell r="AD287">
            <v>66294</v>
          </cell>
          <cell r="AE287">
            <v>66294</v>
          </cell>
          <cell r="AF287">
            <v>66294</v>
          </cell>
        </row>
        <row r="288">
          <cell r="A288" t="str">
            <v>3026</v>
          </cell>
          <cell r="B288" t="str">
            <v>SNR MED SCIENTIST</v>
          </cell>
          <cell r="C288">
            <v>49469</v>
          </cell>
          <cell r="D288">
            <v>51701</v>
          </cell>
          <cell r="E288">
            <v>53682</v>
          </cell>
          <cell r="F288">
            <v>55707</v>
          </cell>
          <cell r="G288">
            <v>57794</v>
          </cell>
          <cell r="H288">
            <v>57794</v>
          </cell>
          <cell r="I288">
            <v>57794</v>
          </cell>
          <cell r="J288">
            <v>57794</v>
          </cell>
          <cell r="K288">
            <v>57794</v>
          </cell>
          <cell r="L288">
            <v>57794</v>
          </cell>
          <cell r="M288">
            <v>57794</v>
          </cell>
          <cell r="N288">
            <v>57794</v>
          </cell>
          <cell r="O288">
            <v>57794</v>
          </cell>
          <cell r="P288">
            <v>57794</v>
          </cell>
          <cell r="Q288">
            <v>57794</v>
          </cell>
          <cell r="R288">
            <v>57794</v>
          </cell>
          <cell r="S288">
            <v>57794</v>
          </cell>
          <cell r="T288">
            <v>57794</v>
          </cell>
          <cell r="U288">
            <v>57794</v>
          </cell>
          <cell r="V288">
            <v>57794</v>
          </cell>
          <cell r="W288">
            <v>57794</v>
          </cell>
          <cell r="X288">
            <v>57794</v>
          </cell>
          <cell r="Y288">
            <v>57794</v>
          </cell>
          <cell r="Z288">
            <v>57794</v>
          </cell>
          <cell r="AA288">
            <v>57794</v>
          </cell>
          <cell r="AB288">
            <v>57794</v>
          </cell>
          <cell r="AC288">
            <v>57794</v>
          </cell>
          <cell r="AD288">
            <v>57794</v>
          </cell>
          <cell r="AE288">
            <v>57794</v>
          </cell>
          <cell r="AF288">
            <v>57794</v>
          </cell>
        </row>
        <row r="289">
          <cell r="A289" t="str">
            <v>3029</v>
          </cell>
          <cell r="B289" t="str">
            <v>SOC CARE WORKER</v>
          </cell>
          <cell r="C289">
            <v>31605</v>
          </cell>
          <cell r="D289">
            <v>32979</v>
          </cell>
          <cell r="E289">
            <v>34668</v>
          </cell>
          <cell r="F289">
            <v>35906</v>
          </cell>
          <cell r="G289">
            <v>37155</v>
          </cell>
          <cell r="H289">
            <v>38411</v>
          </cell>
          <cell r="I289">
            <v>39687</v>
          </cell>
          <cell r="J289">
            <v>40983</v>
          </cell>
          <cell r="K289">
            <v>42270</v>
          </cell>
          <cell r="L289">
            <v>43580</v>
          </cell>
          <cell r="M289">
            <v>44896</v>
          </cell>
          <cell r="N289">
            <v>44896</v>
          </cell>
          <cell r="O289">
            <v>44896</v>
          </cell>
          <cell r="P289">
            <v>45759</v>
          </cell>
          <cell r="Q289">
            <v>45759</v>
          </cell>
          <cell r="R289">
            <v>45759</v>
          </cell>
          <cell r="S289">
            <v>45759</v>
          </cell>
          <cell r="T289">
            <v>45759</v>
          </cell>
          <cell r="U289">
            <v>45759</v>
          </cell>
          <cell r="V289">
            <v>45759</v>
          </cell>
          <cell r="W289">
            <v>45759</v>
          </cell>
          <cell r="X289">
            <v>45759</v>
          </cell>
          <cell r="Y289">
            <v>45759</v>
          </cell>
          <cell r="Z289">
            <v>45759</v>
          </cell>
          <cell r="AA289">
            <v>45759</v>
          </cell>
          <cell r="AB289">
            <v>45759</v>
          </cell>
          <cell r="AC289">
            <v>45759</v>
          </cell>
          <cell r="AD289">
            <v>45759</v>
          </cell>
          <cell r="AE289">
            <v>45759</v>
          </cell>
          <cell r="AF289">
            <v>45759</v>
          </cell>
        </row>
        <row r="290">
          <cell r="A290" t="str">
            <v>3029NE</v>
          </cell>
          <cell r="B290" t="str">
            <v>SOC CARE WORKER NE</v>
          </cell>
          <cell r="C290">
            <v>29993</v>
          </cell>
          <cell r="D290">
            <v>31095</v>
          </cell>
          <cell r="E290">
            <v>32209</v>
          </cell>
          <cell r="F290">
            <v>33328</v>
          </cell>
          <cell r="G290">
            <v>34465</v>
          </cell>
          <cell r="H290">
            <v>35620</v>
          </cell>
          <cell r="I290">
            <v>36766</v>
          </cell>
          <cell r="J290">
            <v>37933</v>
          </cell>
          <cell r="K290">
            <v>39106</v>
          </cell>
          <cell r="L290">
            <v>39106</v>
          </cell>
          <cell r="M290">
            <v>39106</v>
          </cell>
          <cell r="N290">
            <v>39875</v>
          </cell>
          <cell r="O290">
            <v>39875</v>
          </cell>
          <cell r="P290">
            <v>39875</v>
          </cell>
          <cell r="Q290">
            <v>39875</v>
          </cell>
          <cell r="R290">
            <v>39875</v>
          </cell>
          <cell r="S290">
            <v>39875</v>
          </cell>
          <cell r="T290">
            <v>39875</v>
          </cell>
          <cell r="U290">
            <v>39875</v>
          </cell>
          <cell r="V290">
            <v>39875</v>
          </cell>
          <cell r="W290">
            <v>39875</v>
          </cell>
          <cell r="X290">
            <v>39875</v>
          </cell>
          <cell r="Y290">
            <v>39875</v>
          </cell>
          <cell r="Z290">
            <v>39875</v>
          </cell>
          <cell r="AA290">
            <v>39875</v>
          </cell>
          <cell r="AB290">
            <v>39875</v>
          </cell>
          <cell r="AC290">
            <v>39875</v>
          </cell>
          <cell r="AD290">
            <v>39875</v>
          </cell>
          <cell r="AE290">
            <v>39875</v>
          </cell>
          <cell r="AF290">
            <v>39875</v>
          </cell>
        </row>
        <row r="291">
          <cell r="A291" t="str">
            <v>3030</v>
          </cell>
          <cell r="B291" t="str">
            <v>SOCIAL CARE LEADER</v>
          </cell>
          <cell r="C291">
            <v>45514</v>
          </cell>
          <cell r="D291">
            <v>46508</v>
          </cell>
          <cell r="E291">
            <v>47501</v>
          </cell>
          <cell r="F291">
            <v>50127</v>
          </cell>
          <cell r="G291">
            <v>51143</v>
          </cell>
          <cell r="H291">
            <v>52154</v>
          </cell>
          <cell r="I291">
            <v>53177</v>
          </cell>
          <cell r="J291">
            <v>53177</v>
          </cell>
          <cell r="K291">
            <v>53177</v>
          </cell>
          <cell r="L291">
            <v>53177</v>
          </cell>
          <cell r="M291">
            <v>53177</v>
          </cell>
          <cell r="N291">
            <v>53177</v>
          </cell>
          <cell r="O291">
            <v>53177</v>
          </cell>
          <cell r="P291">
            <v>53177</v>
          </cell>
          <cell r="Q291">
            <v>53177</v>
          </cell>
          <cell r="R291">
            <v>53177</v>
          </cell>
          <cell r="S291">
            <v>53177</v>
          </cell>
          <cell r="T291">
            <v>53177</v>
          </cell>
          <cell r="U291">
            <v>53177</v>
          </cell>
          <cell r="V291">
            <v>53177</v>
          </cell>
          <cell r="W291">
            <v>53177</v>
          </cell>
          <cell r="X291">
            <v>53177</v>
          </cell>
          <cell r="Y291">
            <v>53177</v>
          </cell>
          <cell r="Z291">
            <v>53177</v>
          </cell>
          <cell r="AA291">
            <v>53177</v>
          </cell>
          <cell r="AB291">
            <v>53177</v>
          </cell>
          <cell r="AC291">
            <v>53177</v>
          </cell>
          <cell r="AD291">
            <v>53177</v>
          </cell>
          <cell r="AE291">
            <v>53177</v>
          </cell>
          <cell r="AF291">
            <v>53177</v>
          </cell>
        </row>
        <row r="292">
          <cell r="A292" t="str">
            <v>3031</v>
          </cell>
          <cell r="B292" t="str">
            <v>TRAIN SOC CARE WK</v>
          </cell>
          <cell r="C292">
            <v>25823</v>
          </cell>
          <cell r="D292">
            <v>27703</v>
          </cell>
          <cell r="E292">
            <v>28580</v>
          </cell>
          <cell r="F292">
            <v>30042</v>
          </cell>
          <cell r="G292">
            <v>31296</v>
          </cell>
          <cell r="H292">
            <v>31296</v>
          </cell>
          <cell r="I292">
            <v>31296</v>
          </cell>
          <cell r="J292">
            <v>31296</v>
          </cell>
          <cell r="K292">
            <v>31296</v>
          </cell>
          <cell r="L292">
            <v>31296</v>
          </cell>
          <cell r="M292">
            <v>31296</v>
          </cell>
          <cell r="N292">
            <v>31296</v>
          </cell>
          <cell r="O292">
            <v>31296</v>
          </cell>
          <cell r="P292">
            <v>31296</v>
          </cell>
          <cell r="Q292">
            <v>31296</v>
          </cell>
          <cell r="R292">
            <v>31296</v>
          </cell>
          <cell r="S292">
            <v>31296</v>
          </cell>
          <cell r="T292">
            <v>31296</v>
          </cell>
          <cell r="U292">
            <v>31296</v>
          </cell>
          <cell r="V292">
            <v>31296</v>
          </cell>
          <cell r="W292">
            <v>31296</v>
          </cell>
          <cell r="X292">
            <v>31296</v>
          </cell>
          <cell r="Y292">
            <v>31296</v>
          </cell>
          <cell r="Z292">
            <v>31296</v>
          </cell>
          <cell r="AA292">
            <v>31296</v>
          </cell>
          <cell r="AB292">
            <v>31296</v>
          </cell>
          <cell r="AC292">
            <v>31296</v>
          </cell>
          <cell r="AD292">
            <v>31296</v>
          </cell>
          <cell r="AE292">
            <v>31296</v>
          </cell>
          <cell r="AF292">
            <v>31296</v>
          </cell>
        </row>
        <row r="293">
          <cell r="A293" t="str">
            <v>3031NE</v>
          </cell>
          <cell r="B293" t="str">
            <v>TRAIN SOC CARE WK NE</v>
          </cell>
          <cell r="C293">
            <v>24324</v>
          </cell>
          <cell r="D293">
            <v>25614</v>
          </cell>
          <cell r="E293">
            <v>26720</v>
          </cell>
          <cell r="F293">
            <v>26720</v>
          </cell>
          <cell r="G293">
            <v>26720</v>
          </cell>
          <cell r="H293">
            <v>26720</v>
          </cell>
          <cell r="I293">
            <v>26720</v>
          </cell>
          <cell r="J293">
            <v>26720</v>
          </cell>
          <cell r="K293">
            <v>26720</v>
          </cell>
          <cell r="L293">
            <v>26720</v>
          </cell>
          <cell r="M293">
            <v>26720</v>
          </cell>
          <cell r="N293">
            <v>26720</v>
          </cell>
          <cell r="O293">
            <v>26720</v>
          </cell>
          <cell r="P293">
            <v>26720</v>
          </cell>
          <cell r="Q293">
            <v>26720</v>
          </cell>
          <cell r="R293">
            <v>26720</v>
          </cell>
          <cell r="S293">
            <v>26720</v>
          </cell>
          <cell r="T293">
            <v>26720</v>
          </cell>
          <cell r="U293">
            <v>26720</v>
          </cell>
          <cell r="V293">
            <v>26720</v>
          </cell>
          <cell r="W293">
            <v>26720</v>
          </cell>
          <cell r="X293">
            <v>26720</v>
          </cell>
          <cell r="Y293">
            <v>26720</v>
          </cell>
          <cell r="Z293">
            <v>26720</v>
          </cell>
          <cell r="AA293">
            <v>26720</v>
          </cell>
          <cell r="AB293">
            <v>26720</v>
          </cell>
          <cell r="AC293">
            <v>26720</v>
          </cell>
          <cell r="AD293">
            <v>26720</v>
          </cell>
          <cell r="AE293">
            <v>26720</v>
          </cell>
          <cell r="AF293">
            <v>26720</v>
          </cell>
        </row>
        <row r="294">
          <cell r="A294" t="str">
            <v>3034</v>
          </cell>
          <cell r="B294" t="str">
            <v>SNR MED SCIENTIST</v>
          </cell>
          <cell r="C294">
            <v>49469</v>
          </cell>
          <cell r="D294">
            <v>51701</v>
          </cell>
          <cell r="E294">
            <v>53682</v>
          </cell>
          <cell r="F294">
            <v>55707</v>
          </cell>
          <cell r="G294">
            <v>57794</v>
          </cell>
          <cell r="H294">
            <v>59845</v>
          </cell>
          <cell r="I294">
            <v>61957</v>
          </cell>
          <cell r="J294">
            <v>64048</v>
          </cell>
          <cell r="K294">
            <v>66155</v>
          </cell>
          <cell r="L294">
            <v>66155</v>
          </cell>
          <cell r="M294">
            <v>66155</v>
          </cell>
          <cell r="N294">
            <v>66155</v>
          </cell>
          <cell r="O294">
            <v>66155</v>
          </cell>
          <cell r="P294">
            <v>66155</v>
          </cell>
          <cell r="Q294">
            <v>66155</v>
          </cell>
          <cell r="R294">
            <v>66155</v>
          </cell>
          <cell r="S294">
            <v>66155</v>
          </cell>
          <cell r="T294">
            <v>66155</v>
          </cell>
          <cell r="U294">
            <v>66155</v>
          </cell>
          <cell r="V294">
            <v>66155</v>
          </cell>
          <cell r="W294">
            <v>66155</v>
          </cell>
          <cell r="X294">
            <v>66155</v>
          </cell>
          <cell r="Y294">
            <v>66155</v>
          </cell>
          <cell r="Z294">
            <v>66155</v>
          </cell>
          <cell r="AA294">
            <v>66155</v>
          </cell>
          <cell r="AB294">
            <v>66155</v>
          </cell>
          <cell r="AC294">
            <v>66155</v>
          </cell>
          <cell r="AD294">
            <v>66155</v>
          </cell>
          <cell r="AE294">
            <v>66155</v>
          </cell>
          <cell r="AF294">
            <v>66155</v>
          </cell>
        </row>
        <row r="295">
          <cell r="A295" t="str">
            <v>3038</v>
          </cell>
          <cell r="B295" t="str">
            <v>STUDENT E.H.O.</v>
          </cell>
          <cell r="C295">
            <v>10613</v>
          </cell>
          <cell r="D295">
            <v>10613</v>
          </cell>
          <cell r="E295">
            <v>10613</v>
          </cell>
          <cell r="F295">
            <v>10613</v>
          </cell>
          <cell r="G295">
            <v>10613</v>
          </cell>
          <cell r="H295">
            <v>10613</v>
          </cell>
          <cell r="I295">
            <v>10613</v>
          </cell>
          <cell r="J295">
            <v>10613</v>
          </cell>
          <cell r="K295">
            <v>10613</v>
          </cell>
          <cell r="L295">
            <v>10613</v>
          </cell>
          <cell r="M295">
            <v>10613</v>
          </cell>
          <cell r="N295">
            <v>10613</v>
          </cell>
          <cell r="O295">
            <v>10613</v>
          </cell>
          <cell r="P295">
            <v>10613</v>
          </cell>
          <cell r="Q295">
            <v>10613</v>
          </cell>
          <cell r="R295">
            <v>10613</v>
          </cell>
          <cell r="S295">
            <v>10613</v>
          </cell>
          <cell r="T295">
            <v>10613</v>
          </cell>
          <cell r="U295">
            <v>10613</v>
          </cell>
          <cell r="V295">
            <v>10613</v>
          </cell>
          <cell r="W295">
            <v>10613</v>
          </cell>
          <cell r="X295">
            <v>10613</v>
          </cell>
          <cell r="Y295">
            <v>10613</v>
          </cell>
          <cell r="Z295">
            <v>10613</v>
          </cell>
          <cell r="AA295">
            <v>10613</v>
          </cell>
          <cell r="AB295">
            <v>10613</v>
          </cell>
          <cell r="AC295">
            <v>10613</v>
          </cell>
          <cell r="AD295">
            <v>10613</v>
          </cell>
          <cell r="AE295">
            <v>10613</v>
          </cell>
          <cell r="AF295">
            <v>10613</v>
          </cell>
        </row>
        <row r="296">
          <cell r="A296" t="str">
            <v>3038NE</v>
          </cell>
          <cell r="B296" t="str">
            <v>STUDENT E.H.O. NE</v>
          </cell>
          <cell r="C296">
            <v>9551</v>
          </cell>
          <cell r="D296">
            <v>9551</v>
          </cell>
          <cell r="E296">
            <v>9551</v>
          </cell>
          <cell r="F296">
            <v>9551</v>
          </cell>
          <cell r="G296">
            <v>9551</v>
          </cell>
          <cell r="H296">
            <v>9551</v>
          </cell>
          <cell r="I296">
            <v>9551</v>
          </cell>
          <cell r="J296">
            <v>9551</v>
          </cell>
          <cell r="K296">
            <v>9551</v>
          </cell>
          <cell r="L296">
            <v>9551</v>
          </cell>
          <cell r="M296">
            <v>9551</v>
          </cell>
          <cell r="N296">
            <v>9551</v>
          </cell>
          <cell r="O296">
            <v>9551</v>
          </cell>
          <cell r="P296">
            <v>9551</v>
          </cell>
          <cell r="Q296">
            <v>9551</v>
          </cell>
          <cell r="R296">
            <v>9551</v>
          </cell>
          <cell r="S296">
            <v>9551</v>
          </cell>
          <cell r="T296">
            <v>9551</v>
          </cell>
          <cell r="U296">
            <v>9551</v>
          </cell>
          <cell r="V296">
            <v>9551</v>
          </cell>
          <cell r="W296">
            <v>9551</v>
          </cell>
          <cell r="X296">
            <v>9551</v>
          </cell>
          <cell r="Y296">
            <v>9551</v>
          </cell>
          <cell r="Z296">
            <v>9551</v>
          </cell>
          <cell r="AA296">
            <v>9551</v>
          </cell>
          <cell r="AB296">
            <v>9551</v>
          </cell>
          <cell r="AC296">
            <v>9551</v>
          </cell>
          <cell r="AD296">
            <v>9551</v>
          </cell>
          <cell r="AE296">
            <v>9551</v>
          </cell>
          <cell r="AF296">
            <v>9551</v>
          </cell>
        </row>
        <row r="297">
          <cell r="A297" t="str">
            <v>3042</v>
          </cell>
          <cell r="B297" t="str">
            <v>MED SCI CHIEF I</v>
          </cell>
          <cell r="C297">
            <v>60280</v>
          </cell>
          <cell r="D297">
            <v>62970</v>
          </cell>
          <cell r="E297">
            <v>65337</v>
          </cell>
          <cell r="F297">
            <v>66690</v>
          </cell>
          <cell r="G297">
            <v>69049</v>
          </cell>
          <cell r="H297">
            <v>71362</v>
          </cell>
          <cell r="I297">
            <v>73735</v>
          </cell>
          <cell r="J297">
            <v>76036</v>
          </cell>
          <cell r="K297">
            <v>78351</v>
          </cell>
          <cell r="L297">
            <v>78351</v>
          </cell>
          <cell r="M297">
            <v>78351</v>
          </cell>
          <cell r="N297">
            <v>78351</v>
          </cell>
          <cell r="O297">
            <v>78351</v>
          </cell>
          <cell r="P297">
            <v>78351</v>
          </cell>
          <cell r="Q297">
            <v>78351</v>
          </cell>
          <cell r="R297">
            <v>78351</v>
          </cell>
          <cell r="S297">
            <v>78351</v>
          </cell>
          <cell r="T297">
            <v>78351</v>
          </cell>
          <cell r="U297">
            <v>78351</v>
          </cell>
          <cell r="V297">
            <v>78351</v>
          </cell>
          <cell r="W297">
            <v>78351</v>
          </cell>
          <cell r="X297">
            <v>78351</v>
          </cell>
          <cell r="Y297">
            <v>78351</v>
          </cell>
          <cell r="Z297">
            <v>78351</v>
          </cell>
          <cell r="AA297">
            <v>78351</v>
          </cell>
          <cell r="AB297">
            <v>78351</v>
          </cell>
          <cell r="AC297">
            <v>78351</v>
          </cell>
          <cell r="AD297">
            <v>78351</v>
          </cell>
          <cell r="AE297">
            <v>78351</v>
          </cell>
          <cell r="AF297">
            <v>78351</v>
          </cell>
        </row>
        <row r="298">
          <cell r="A298" t="str">
            <v>305Y</v>
          </cell>
          <cell r="B298" t="str">
            <v>MED SCI CHIEF II</v>
          </cell>
          <cell r="C298">
            <v>60280</v>
          </cell>
          <cell r="D298">
            <v>62970</v>
          </cell>
          <cell r="E298">
            <v>65337</v>
          </cell>
          <cell r="F298">
            <v>66690</v>
          </cell>
          <cell r="G298">
            <v>69049</v>
          </cell>
          <cell r="H298">
            <v>71362</v>
          </cell>
          <cell r="I298">
            <v>73735</v>
          </cell>
          <cell r="J298">
            <v>76036</v>
          </cell>
          <cell r="K298">
            <v>78351</v>
          </cell>
          <cell r="L298">
            <v>78351</v>
          </cell>
          <cell r="M298">
            <v>78351</v>
          </cell>
          <cell r="N298">
            <v>78351</v>
          </cell>
          <cell r="O298">
            <v>78351</v>
          </cell>
          <cell r="P298">
            <v>78351</v>
          </cell>
          <cell r="Q298">
            <v>78351</v>
          </cell>
          <cell r="R298">
            <v>78351</v>
          </cell>
          <cell r="S298">
            <v>78351</v>
          </cell>
          <cell r="T298">
            <v>78351</v>
          </cell>
          <cell r="U298">
            <v>78351</v>
          </cell>
          <cell r="V298">
            <v>78351</v>
          </cell>
          <cell r="W298">
            <v>78351</v>
          </cell>
          <cell r="X298">
            <v>78351</v>
          </cell>
          <cell r="Y298">
            <v>78351</v>
          </cell>
          <cell r="Z298">
            <v>78351</v>
          </cell>
          <cell r="AA298">
            <v>78351</v>
          </cell>
          <cell r="AB298">
            <v>78351</v>
          </cell>
          <cell r="AC298">
            <v>78351</v>
          </cell>
          <cell r="AD298">
            <v>78351</v>
          </cell>
          <cell r="AE298">
            <v>78351</v>
          </cell>
          <cell r="AF298">
            <v>78351</v>
          </cell>
        </row>
        <row r="299">
          <cell r="A299" t="str">
            <v>3068</v>
          </cell>
          <cell r="B299" t="str">
            <v>TRAINEE MED SCI</v>
          </cell>
          <cell r="C299">
            <v>25894</v>
          </cell>
          <cell r="D299">
            <v>25894</v>
          </cell>
          <cell r="E299">
            <v>25894</v>
          </cell>
          <cell r="F299">
            <v>25894</v>
          </cell>
          <cell r="G299">
            <v>25894</v>
          </cell>
          <cell r="H299">
            <v>25894</v>
          </cell>
          <cell r="I299">
            <v>25894</v>
          </cell>
          <cell r="J299">
            <v>25894</v>
          </cell>
          <cell r="K299">
            <v>25894</v>
          </cell>
          <cell r="L299">
            <v>25894</v>
          </cell>
          <cell r="M299">
            <v>25894</v>
          </cell>
          <cell r="N299">
            <v>25894</v>
          </cell>
          <cell r="O299">
            <v>25894</v>
          </cell>
          <cell r="P299">
            <v>25894</v>
          </cell>
          <cell r="Q299">
            <v>25894</v>
          </cell>
          <cell r="R299">
            <v>25894</v>
          </cell>
          <cell r="S299">
            <v>25894</v>
          </cell>
          <cell r="T299">
            <v>25894</v>
          </cell>
          <cell r="U299">
            <v>25894</v>
          </cell>
          <cell r="V299">
            <v>25894</v>
          </cell>
          <cell r="W299">
            <v>25894</v>
          </cell>
          <cell r="X299">
            <v>25894</v>
          </cell>
          <cell r="Y299">
            <v>25894</v>
          </cell>
          <cell r="Z299">
            <v>25894</v>
          </cell>
          <cell r="AA299">
            <v>25894</v>
          </cell>
          <cell r="AB299">
            <v>25894</v>
          </cell>
          <cell r="AC299">
            <v>25894</v>
          </cell>
          <cell r="AD299">
            <v>25894</v>
          </cell>
          <cell r="AE299">
            <v>25894</v>
          </cell>
          <cell r="AF299">
            <v>25894</v>
          </cell>
        </row>
        <row r="300">
          <cell r="A300" t="str">
            <v>3068NE</v>
          </cell>
          <cell r="B300" t="str">
            <v>TRAINEE MED SCI NE</v>
          </cell>
          <cell r="C300">
            <v>24838</v>
          </cell>
          <cell r="D300">
            <v>24838</v>
          </cell>
          <cell r="E300">
            <v>24838</v>
          </cell>
          <cell r="F300">
            <v>24838</v>
          </cell>
          <cell r="G300">
            <v>24838</v>
          </cell>
          <cell r="H300">
            <v>24838</v>
          </cell>
          <cell r="I300">
            <v>24838</v>
          </cell>
          <cell r="J300">
            <v>24838</v>
          </cell>
          <cell r="K300">
            <v>24838</v>
          </cell>
          <cell r="L300">
            <v>24838</v>
          </cell>
          <cell r="M300">
            <v>24838</v>
          </cell>
          <cell r="N300">
            <v>24838</v>
          </cell>
          <cell r="O300">
            <v>24838</v>
          </cell>
          <cell r="P300">
            <v>24838</v>
          </cell>
          <cell r="Q300">
            <v>24838</v>
          </cell>
          <cell r="R300">
            <v>24838</v>
          </cell>
          <cell r="S300">
            <v>24838</v>
          </cell>
          <cell r="T300">
            <v>24838</v>
          </cell>
          <cell r="U300">
            <v>24838</v>
          </cell>
          <cell r="V300">
            <v>24838</v>
          </cell>
          <cell r="W300">
            <v>24838</v>
          </cell>
          <cell r="X300">
            <v>24838</v>
          </cell>
          <cell r="Y300">
            <v>24838</v>
          </cell>
          <cell r="Z300">
            <v>24838</v>
          </cell>
          <cell r="AA300">
            <v>24838</v>
          </cell>
          <cell r="AB300">
            <v>24838</v>
          </cell>
          <cell r="AC300">
            <v>24838</v>
          </cell>
          <cell r="AD300">
            <v>24838</v>
          </cell>
          <cell r="AE300">
            <v>24838</v>
          </cell>
          <cell r="AF300">
            <v>24838</v>
          </cell>
        </row>
        <row r="301">
          <cell r="A301" t="str">
            <v>3071</v>
          </cell>
          <cell r="B301" t="str">
            <v>DIR SJS FERRYHOUSE</v>
          </cell>
          <cell r="C301">
            <v>68237</v>
          </cell>
          <cell r="D301">
            <v>71236</v>
          </cell>
          <cell r="E301">
            <v>74409</v>
          </cell>
          <cell r="F301">
            <v>77448</v>
          </cell>
          <cell r="G301">
            <v>80456</v>
          </cell>
          <cell r="H301">
            <v>83460</v>
          </cell>
          <cell r="I301">
            <v>86466</v>
          </cell>
          <cell r="J301">
            <v>89476</v>
          </cell>
          <cell r="K301">
            <v>89476</v>
          </cell>
          <cell r="L301">
            <v>89476</v>
          </cell>
          <cell r="M301">
            <v>89476</v>
          </cell>
          <cell r="N301">
            <v>89476</v>
          </cell>
          <cell r="O301">
            <v>89476</v>
          </cell>
          <cell r="P301">
            <v>89476</v>
          </cell>
          <cell r="Q301">
            <v>89476</v>
          </cell>
          <cell r="R301">
            <v>89476</v>
          </cell>
          <cell r="S301">
            <v>89476</v>
          </cell>
          <cell r="T301">
            <v>89476</v>
          </cell>
          <cell r="U301">
            <v>89476</v>
          </cell>
          <cell r="V301">
            <v>89476</v>
          </cell>
          <cell r="W301">
            <v>89476</v>
          </cell>
          <cell r="X301">
            <v>89476</v>
          </cell>
          <cell r="Y301">
            <v>89476</v>
          </cell>
          <cell r="Z301">
            <v>89476</v>
          </cell>
          <cell r="AA301">
            <v>89476</v>
          </cell>
          <cell r="AB301">
            <v>89476</v>
          </cell>
          <cell r="AC301">
            <v>89476</v>
          </cell>
          <cell r="AD301">
            <v>89476</v>
          </cell>
          <cell r="AE301">
            <v>89476</v>
          </cell>
          <cell r="AF301">
            <v>89476</v>
          </cell>
        </row>
        <row r="302">
          <cell r="A302" t="str">
            <v>308T</v>
          </cell>
          <cell r="B302" t="str">
            <v>RAD SERV MGR II</v>
          </cell>
          <cell r="C302">
            <v>57748</v>
          </cell>
          <cell r="D302">
            <v>60440</v>
          </cell>
          <cell r="E302">
            <v>64129</v>
          </cell>
          <cell r="F302">
            <v>66849</v>
          </cell>
          <cell r="G302">
            <v>70551</v>
          </cell>
          <cell r="H302">
            <v>70551</v>
          </cell>
          <cell r="I302">
            <v>70551</v>
          </cell>
          <cell r="J302">
            <v>70551</v>
          </cell>
          <cell r="K302">
            <v>70551</v>
          </cell>
          <cell r="L302">
            <v>70551</v>
          </cell>
          <cell r="M302">
            <v>70551</v>
          </cell>
          <cell r="N302">
            <v>70551</v>
          </cell>
          <cell r="O302">
            <v>70551</v>
          </cell>
          <cell r="P302">
            <v>70551</v>
          </cell>
          <cell r="Q302">
            <v>70551</v>
          </cell>
          <cell r="R302">
            <v>70551</v>
          </cell>
          <cell r="S302">
            <v>70551</v>
          </cell>
          <cell r="T302">
            <v>70551</v>
          </cell>
          <cell r="U302">
            <v>70551</v>
          </cell>
          <cell r="V302">
            <v>70551</v>
          </cell>
          <cell r="W302">
            <v>70551</v>
          </cell>
          <cell r="X302">
            <v>70551</v>
          </cell>
          <cell r="Y302">
            <v>70551</v>
          </cell>
          <cell r="Z302">
            <v>70551</v>
          </cell>
          <cell r="AA302">
            <v>70551</v>
          </cell>
          <cell r="AB302">
            <v>70551</v>
          </cell>
          <cell r="AC302">
            <v>70551</v>
          </cell>
          <cell r="AD302">
            <v>70551</v>
          </cell>
          <cell r="AE302">
            <v>70551</v>
          </cell>
          <cell r="AF302">
            <v>70551</v>
          </cell>
        </row>
        <row r="303">
          <cell r="A303" t="str">
            <v>3093</v>
          </cell>
          <cell r="B303" t="str">
            <v>RADIOGRAPHER</v>
          </cell>
          <cell r="C303">
            <v>33903</v>
          </cell>
          <cell r="D303">
            <v>35869</v>
          </cell>
          <cell r="E303">
            <v>37558</v>
          </cell>
          <cell r="F303">
            <v>38639</v>
          </cell>
          <cell r="G303">
            <v>39737</v>
          </cell>
          <cell r="H303">
            <v>40850</v>
          </cell>
          <cell r="I303">
            <v>41933</v>
          </cell>
          <cell r="J303">
            <v>43012</v>
          </cell>
          <cell r="K303">
            <v>44132</v>
          </cell>
          <cell r="L303">
            <v>45225</v>
          </cell>
          <cell r="M303">
            <v>46284</v>
          </cell>
          <cell r="N303">
            <v>47370</v>
          </cell>
          <cell r="O303">
            <v>48491</v>
          </cell>
          <cell r="P303">
            <v>48491</v>
          </cell>
          <cell r="Q303">
            <v>48491</v>
          </cell>
          <cell r="R303">
            <v>49544</v>
          </cell>
          <cell r="S303">
            <v>49544</v>
          </cell>
          <cell r="T303">
            <v>49544</v>
          </cell>
          <cell r="U303">
            <v>49544</v>
          </cell>
          <cell r="V303">
            <v>49544</v>
          </cell>
          <cell r="W303">
            <v>49544</v>
          </cell>
          <cell r="X303">
            <v>49544</v>
          </cell>
          <cell r="Y303">
            <v>49544</v>
          </cell>
          <cell r="Z303">
            <v>49544</v>
          </cell>
          <cell r="AA303">
            <v>49544</v>
          </cell>
          <cell r="AB303">
            <v>49544</v>
          </cell>
          <cell r="AC303">
            <v>49544</v>
          </cell>
          <cell r="AD303">
            <v>49544</v>
          </cell>
          <cell r="AE303">
            <v>49544</v>
          </cell>
          <cell r="AF303">
            <v>49544</v>
          </cell>
        </row>
        <row r="304">
          <cell r="A304" t="str">
            <v>3093NE</v>
          </cell>
          <cell r="B304" t="str">
            <v>RADIOGRAPHER NE</v>
          </cell>
          <cell r="C304">
            <v>32567</v>
          </cell>
          <cell r="D304">
            <v>33531</v>
          </cell>
          <cell r="E304">
            <v>34510</v>
          </cell>
          <cell r="F304">
            <v>35501</v>
          </cell>
          <cell r="G304">
            <v>36466</v>
          </cell>
          <cell r="H304">
            <v>37427</v>
          </cell>
          <cell r="I304">
            <v>38425</v>
          </cell>
          <cell r="J304">
            <v>39400</v>
          </cell>
          <cell r="K304">
            <v>40343</v>
          </cell>
          <cell r="L304">
            <v>41311</v>
          </cell>
          <cell r="M304">
            <v>42310</v>
          </cell>
          <cell r="N304">
            <v>42310</v>
          </cell>
          <cell r="O304">
            <v>42310</v>
          </cell>
          <cell r="P304">
            <v>43249</v>
          </cell>
          <cell r="Q304">
            <v>43249</v>
          </cell>
          <cell r="R304">
            <v>43249</v>
          </cell>
          <cell r="S304">
            <v>43249</v>
          </cell>
          <cell r="T304">
            <v>43249</v>
          </cell>
          <cell r="U304">
            <v>43249</v>
          </cell>
          <cell r="V304">
            <v>43249</v>
          </cell>
          <cell r="W304">
            <v>43249</v>
          </cell>
          <cell r="X304">
            <v>43249</v>
          </cell>
          <cell r="Y304">
            <v>43249</v>
          </cell>
          <cell r="Z304">
            <v>43249</v>
          </cell>
          <cell r="AA304">
            <v>43249</v>
          </cell>
          <cell r="AB304">
            <v>43249</v>
          </cell>
          <cell r="AC304">
            <v>43249</v>
          </cell>
          <cell r="AD304">
            <v>43249</v>
          </cell>
          <cell r="AE304">
            <v>43249</v>
          </cell>
          <cell r="AF304">
            <v>43249</v>
          </cell>
        </row>
        <row r="305">
          <cell r="A305" t="str">
            <v>309T</v>
          </cell>
          <cell r="B305" t="str">
            <v>RAD SERV MGR 1</v>
          </cell>
          <cell r="C305">
            <v>53009</v>
          </cell>
          <cell r="D305">
            <v>55877</v>
          </cell>
          <cell r="E305">
            <v>58310</v>
          </cell>
          <cell r="F305">
            <v>60767</v>
          </cell>
          <cell r="G305">
            <v>63270</v>
          </cell>
          <cell r="H305">
            <v>63270</v>
          </cell>
          <cell r="I305">
            <v>63270</v>
          </cell>
          <cell r="J305">
            <v>63270</v>
          </cell>
          <cell r="K305">
            <v>63270</v>
          </cell>
          <cell r="L305">
            <v>63270</v>
          </cell>
          <cell r="M305">
            <v>63270</v>
          </cell>
          <cell r="N305">
            <v>63270</v>
          </cell>
          <cell r="O305">
            <v>63270</v>
          </cell>
          <cell r="P305">
            <v>63270</v>
          </cell>
          <cell r="Q305">
            <v>63270</v>
          </cell>
          <cell r="R305">
            <v>63270</v>
          </cell>
          <cell r="S305">
            <v>63270</v>
          </cell>
          <cell r="T305">
            <v>63270</v>
          </cell>
          <cell r="U305">
            <v>63270</v>
          </cell>
          <cell r="V305">
            <v>63270</v>
          </cell>
          <cell r="W305">
            <v>63270</v>
          </cell>
          <cell r="X305">
            <v>63270</v>
          </cell>
          <cell r="Y305">
            <v>63270</v>
          </cell>
          <cell r="Z305">
            <v>63270</v>
          </cell>
          <cell r="AA305">
            <v>63270</v>
          </cell>
          <cell r="AB305">
            <v>63270</v>
          </cell>
          <cell r="AC305">
            <v>63270</v>
          </cell>
          <cell r="AD305">
            <v>63270</v>
          </cell>
          <cell r="AE305">
            <v>63270</v>
          </cell>
          <cell r="AF305">
            <v>63270</v>
          </cell>
        </row>
        <row r="306">
          <cell r="A306" t="str">
            <v>3107</v>
          </cell>
          <cell r="B306" t="str">
            <v>SNR RADIOGRAPHER</v>
          </cell>
          <cell r="C306">
            <v>45519</v>
          </cell>
          <cell r="D306">
            <v>47250</v>
          </cell>
          <cell r="E306">
            <v>49053</v>
          </cell>
          <cell r="F306">
            <v>50883</v>
          </cell>
          <cell r="G306">
            <v>52737</v>
          </cell>
          <cell r="H306">
            <v>52737</v>
          </cell>
          <cell r="I306">
            <v>52737</v>
          </cell>
          <cell r="J306">
            <v>52737</v>
          </cell>
          <cell r="K306">
            <v>52737</v>
          </cell>
          <cell r="L306">
            <v>52737</v>
          </cell>
          <cell r="M306">
            <v>52737</v>
          </cell>
          <cell r="N306">
            <v>52737</v>
          </cell>
          <cell r="O306">
            <v>52737</v>
          </cell>
          <cell r="P306">
            <v>52737</v>
          </cell>
          <cell r="Q306">
            <v>52737</v>
          </cell>
          <cell r="R306">
            <v>52737</v>
          </cell>
          <cell r="S306">
            <v>52737</v>
          </cell>
          <cell r="T306">
            <v>52737</v>
          </cell>
          <cell r="U306">
            <v>52737</v>
          </cell>
          <cell r="V306">
            <v>52737</v>
          </cell>
          <cell r="W306">
            <v>52737</v>
          </cell>
          <cell r="X306">
            <v>52737</v>
          </cell>
          <cell r="Y306">
            <v>52737</v>
          </cell>
          <cell r="Z306">
            <v>52737</v>
          </cell>
          <cell r="AA306">
            <v>52737</v>
          </cell>
          <cell r="AB306">
            <v>52737</v>
          </cell>
          <cell r="AC306">
            <v>52737</v>
          </cell>
          <cell r="AD306">
            <v>52737</v>
          </cell>
          <cell r="AE306">
            <v>52737</v>
          </cell>
          <cell r="AF306">
            <v>52737</v>
          </cell>
        </row>
        <row r="307">
          <cell r="A307" t="str">
            <v>310T</v>
          </cell>
          <cell r="B307" t="str">
            <v>RAD, SUPT II</v>
          </cell>
          <cell r="C307">
            <v>53009</v>
          </cell>
          <cell r="D307">
            <v>55877</v>
          </cell>
          <cell r="E307">
            <v>58310</v>
          </cell>
          <cell r="F307">
            <v>60767</v>
          </cell>
          <cell r="G307">
            <v>63270</v>
          </cell>
          <cell r="H307">
            <v>63270</v>
          </cell>
          <cell r="I307">
            <v>63270</v>
          </cell>
          <cell r="J307">
            <v>63270</v>
          </cell>
          <cell r="K307">
            <v>63270</v>
          </cell>
          <cell r="L307">
            <v>63270</v>
          </cell>
          <cell r="M307">
            <v>63270</v>
          </cell>
          <cell r="N307">
            <v>63270</v>
          </cell>
          <cell r="O307">
            <v>63270</v>
          </cell>
          <cell r="P307">
            <v>63270</v>
          </cell>
          <cell r="Q307">
            <v>63270</v>
          </cell>
          <cell r="R307">
            <v>63270</v>
          </cell>
          <cell r="S307">
            <v>63270</v>
          </cell>
          <cell r="T307">
            <v>63270</v>
          </cell>
          <cell r="U307">
            <v>63270</v>
          </cell>
          <cell r="V307">
            <v>63270</v>
          </cell>
          <cell r="W307">
            <v>63270</v>
          </cell>
          <cell r="X307">
            <v>63270</v>
          </cell>
          <cell r="Y307">
            <v>63270</v>
          </cell>
          <cell r="Z307">
            <v>63270</v>
          </cell>
          <cell r="AA307">
            <v>63270</v>
          </cell>
          <cell r="AB307">
            <v>63270</v>
          </cell>
          <cell r="AC307">
            <v>63270</v>
          </cell>
          <cell r="AD307">
            <v>63270</v>
          </cell>
          <cell r="AE307">
            <v>63270</v>
          </cell>
          <cell r="AF307">
            <v>63270</v>
          </cell>
        </row>
        <row r="308">
          <cell r="A308" t="str">
            <v>3115</v>
          </cell>
          <cell r="B308" t="str">
            <v>RAD, SUPT</v>
          </cell>
          <cell r="C308">
            <v>53009</v>
          </cell>
          <cell r="D308">
            <v>55877</v>
          </cell>
          <cell r="E308">
            <v>58310</v>
          </cell>
          <cell r="F308">
            <v>60767</v>
          </cell>
          <cell r="G308">
            <v>63270</v>
          </cell>
          <cell r="H308">
            <v>63270</v>
          </cell>
          <cell r="I308">
            <v>63270</v>
          </cell>
          <cell r="J308">
            <v>63270</v>
          </cell>
          <cell r="K308">
            <v>63270</v>
          </cell>
          <cell r="L308">
            <v>63270</v>
          </cell>
          <cell r="M308">
            <v>63270</v>
          </cell>
          <cell r="N308">
            <v>63270</v>
          </cell>
          <cell r="O308">
            <v>63270</v>
          </cell>
          <cell r="P308">
            <v>63270</v>
          </cell>
          <cell r="Q308">
            <v>63270</v>
          </cell>
          <cell r="R308">
            <v>63270</v>
          </cell>
          <cell r="S308">
            <v>63270</v>
          </cell>
          <cell r="T308">
            <v>63270</v>
          </cell>
          <cell r="U308">
            <v>63270</v>
          </cell>
          <cell r="V308">
            <v>63270</v>
          </cell>
          <cell r="W308">
            <v>63270</v>
          </cell>
          <cell r="X308">
            <v>63270</v>
          </cell>
          <cell r="Y308">
            <v>63270</v>
          </cell>
          <cell r="Z308">
            <v>63270</v>
          </cell>
          <cell r="AA308">
            <v>63270</v>
          </cell>
          <cell r="AB308">
            <v>63270</v>
          </cell>
          <cell r="AC308">
            <v>63270</v>
          </cell>
          <cell r="AD308">
            <v>63270</v>
          </cell>
          <cell r="AE308">
            <v>63270</v>
          </cell>
          <cell r="AF308">
            <v>63270</v>
          </cell>
        </row>
        <row r="309">
          <cell r="A309" t="str">
            <v>3121</v>
          </cell>
          <cell r="B309" t="str">
            <v>DEP DIR SJS FERRYHOUSE</v>
          </cell>
          <cell r="C309">
            <v>58985</v>
          </cell>
          <cell r="D309">
            <v>61088</v>
          </cell>
          <cell r="E309">
            <v>63183</v>
          </cell>
          <cell r="F309">
            <v>65284</v>
          </cell>
          <cell r="G309">
            <v>67901</v>
          </cell>
          <cell r="H309">
            <v>70526</v>
          </cell>
          <cell r="I309">
            <v>73144</v>
          </cell>
          <cell r="J309">
            <v>75614</v>
          </cell>
          <cell r="K309">
            <v>75836</v>
          </cell>
          <cell r="L309">
            <v>80868</v>
          </cell>
          <cell r="M309">
            <v>80868</v>
          </cell>
          <cell r="N309">
            <v>80868</v>
          </cell>
          <cell r="O309">
            <v>80868</v>
          </cell>
          <cell r="P309">
            <v>80868</v>
          </cell>
          <cell r="Q309">
            <v>80868</v>
          </cell>
          <cell r="R309">
            <v>80868</v>
          </cell>
          <cell r="S309">
            <v>80868</v>
          </cell>
          <cell r="T309">
            <v>80868</v>
          </cell>
          <cell r="U309">
            <v>80868</v>
          </cell>
          <cell r="V309">
            <v>80868</v>
          </cell>
          <cell r="W309">
            <v>80868</v>
          </cell>
          <cell r="X309">
            <v>80868</v>
          </cell>
          <cell r="Y309">
            <v>80868</v>
          </cell>
          <cell r="Z309">
            <v>80868</v>
          </cell>
          <cell r="AA309">
            <v>80868</v>
          </cell>
          <cell r="AB309">
            <v>80868</v>
          </cell>
          <cell r="AC309">
            <v>80868</v>
          </cell>
          <cell r="AD309">
            <v>80868</v>
          </cell>
          <cell r="AE309">
            <v>80868</v>
          </cell>
          <cell r="AF309">
            <v>80868</v>
          </cell>
        </row>
        <row r="310">
          <cell r="A310" t="str">
            <v>3131</v>
          </cell>
          <cell r="B310" t="str">
            <v>CLIN. SPEC. RADIOG.</v>
          </cell>
          <cell r="C310">
            <v>51097</v>
          </cell>
          <cell r="D310">
            <v>53694</v>
          </cell>
          <cell r="E310">
            <v>55898</v>
          </cell>
          <cell r="F310">
            <v>58105</v>
          </cell>
          <cell r="G310">
            <v>60355</v>
          </cell>
          <cell r="H310">
            <v>60355</v>
          </cell>
          <cell r="I310">
            <v>60355</v>
          </cell>
          <cell r="J310">
            <v>60355</v>
          </cell>
          <cell r="K310">
            <v>60355</v>
          </cell>
          <cell r="L310">
            <v>60355</v>
          </cell>
          <cell r="M310">
            <v>60355</v>
          </cell>
          <cell r="N310">
            <v>60355</v>
          </cell>
          <cell r="O310">
            <v>60355</v>
          </cell>
          <cell r="P310">
            <v>60355</v>
          </cell>
          <cell r="Q310">
            <v>60355</v>
          </cell>
          <cell r="R310">
            <v>60355</v>
          </cell>
          <cell r="S310">
            <v>60355</v>
          </cell>
          <cell r="T310">
            <v>60355</v>
          </cell>
          <cell r="U310">
            <v>60355</v>
          </cell>
          <cell r="V310">
            <v>60355</v>
          </cell>
          <cell r="W310">
            <v>60355</v>
          </cell>
          <cell r="X310">
            <v>60355</v>
          </cell>
          <cell r="Y310">
            <v>60355</v>
          </cell>
          <cell r="Z310">
            <v>60355</v>
          </cell>
          <cell r="AA310">
            <v>60355</v>
          </cell>
          <cell r="AB310">
            <v>60355</v>
          </cell>
          <cell r="AC310">
            <v>60355</v>
          </cell>
          <cell r="AD310">
            <v>60355</v>
          </cell>
          <cell r="AE310">
            <v>60355</v>
          </cell>
          <cell r="AF310">
            <v>60355</v>
          </cell>
        </row>
        <row r="311">
          <cell r="A311" t="str">
            <v>314X</v>
          </cell>
          <cell r="B311" t="str">
            <v>PHYSIOTHERAPIST</v>
          </cell>
          <cell r="C311">
            <v>35319</v>
          </cell>
          <cell r="D311">
            <v>37410</v>
          </cell>
          <cell r="E311">
            <v>39131</v>
          </cell>
          <cell r="F311">
            <v>40382</v>
          </cell>
          <cell r="G311">
            <v>41442</v>
          </cell>
          <cell r="H311">
            <v>42539</v>
          </cell>
          <cell r="I311">
            <v>43623</v>
          </cell>
          <cell r="J311">
            <v>44736</v>
          </cell>
          <cell r="K311">
            <v>45843</v>
          </cell>
          <cell r="L311">
            <v>46949</v>
          </cell>
          <cell r="M311">
            <v>48114</v>
          </cell>
          <cell r="N311">
            <v>49339</v>
          </cell>
          <cell r="O311">
            <v>50563</v>
          </cell>
          <cell r="P311">
            <v>50563</v>
          </cell>
          <cell r="Q311">
            <v>50563</v>
          </cell>
          <cell r="R311">
            <v>51543</v>
          </cell>
          <cell r="S311">
            <v>51543</v>
          </cell>
          <cell r="T311">
            <v>51543</v>
          </cell>
          <cell r="U311">
            <v>51543</v>
          </cell>
          <cell r="V311">
            <v>51543</v>
          </cell>
          <cell r="W311">
            <v>51543</v>
          </cell>
          <cell r="X311">
            <v>51543</v>
          </cell>
          <cell r="Y311">
            <v>51543</v>
          </cell>
          <cell r="Z311">
            <v>51543</v>
          </cell>
          <cell r="AA311">
            <v>51543</v>
          </cell>
          <cell r="AB311">
            <v>51543</v>
          </cell>
          <cell r="AC311">
            <v>51543</v>
          </cell>
          <cell r="AD311">
            <v>51543</v>
          </cell>
          <cell r="AE311">
            <v>51543</v>
          </cell>
          <cell r="AF311">
            <v>51543</v>
          </cell>
        </row>
        <row r="312">
          <cell r="A312" t="str">
            <v>314XNE</v>
          </cell>
          <cell r="B312" t="str">
            <v>PHYSIOTHERAPIST NE</v>
          </cell>
          <cell r="C312">
            <v>33969</v>
          </cell>
          <cell r="D312">
            <v>35084</v>
          </cell>
          <cell r="E312">
            <v>36028</v>
          </cell>
          <cell r="F312">
            <v>37006</v>
          </cell>
          <cell r="G312">
            <v>37972</v>
          </cell>
          <cell r="H312">
            <v>38964</v>
          </cell>
          <cell r="I312">
            <v>39950</v>
          </cell>
          <cell r="J312">
            <v>40936</v>
          </cell>
          <cell r="K312">
            <v>41974</v>
          </cell>
          <cell r="L312">
            <v>43066</v>
          </cell>
          <cell r="M312">
            <v>44156</v>
          </cell>
          <cell r="N312">
            <v>44156</v>
          </cell>
          <cell r="O312">
            <v>44156</v>
          </cell>
          <cell r="P312">
            <v>45030</v>
          </cell>
          <cell r="Q312">
            <v>45030</v>
          </cell>
          <cell r="R312">
            <v>45030</v>
          </cell>
          <cell r="S312">
            <v>45030</v>
          </cell>
          <cell r="T312">
            <v>45030</v>
          </cell>
          <cell r="U312">
            <v>45030</v>
          </cell>
          <cell r="V312">
            <v>45030</v>
          </cell>
          <cell r="W312">
            <v>45030</v>
          </cell>
          <cell r="X312">
            <v>45030</v>
          </cell>
          <cell r="Y312">
            <v>45030</v>
          </cell>
          <cell r="Z312">
            <v>45030</v>
          </cell>
          <cell r="AA312">
            <v>45030</v>
          </cell>
          <cell r="AB312">
            <v>45030</v>
          </cell>
          <cell r="AC312">
            <v>45030</v>
          </cell>
          <cell r="AD312">
            <v>45030</v>
          </cell>
          <cell r="AE312">
            <v>45030</v>
          </cell>
          <cell r="AF312">
            <v>45030</v>
          </cell>
        </row>
        <row r="313">
          <cell r="A313" t="str">
            <v>3158</v>
          </cell>
          <cell r="B313" t="str">
            <v>SNR PHYSIOTHERAPIST</v>
          </cell>
          <cell r="C313">
            <v>51645</v>
          </cell>
          <cell r="D313">
            <v>52747</v>
          </cell>
          <cell r="E313">
            <v>53881</v>
          </cell>
          <cell r="F313">
            <v>55007</v>
          </cell>
          <cell r="G313">
            <v>56133</v>
          </cell>
          <cell r="H313">
            <v>57317</v>
          </cell>
          <cell r="I313">
            <v>58566</v>
          </cell>
          <cell r="J313">
            <v>59812</v>
          </cell>
          <cell r="K313">
            <v>60810</v>
          </cell>
          <cell r="L313">
            <v>60810</v>
          </cell>
          <cell r="M313">
            <v>60810</v>
          </cell>
          <cell r="N313">
            <v>60810</v>
          </cell>
          <cell r="O313">
            <v>60810</v>
          </cell>
          <cell r="P313">
            <v>60810</v>
          </cell>
          <cell r="Q313">
            <v>60810</v>
          </cell>
          <cell r="R313">
            <v>60810</v>
          </cell>
          <cell r="S313">
            <v>60810</v>
          </cell>
          <cell r="T313">
            <v>60810</v>
          </cell>
          <cell r="U313">
            <v>60810</v>
          </cell>
          <cell r="V313">
            <v>60810</v>
          </cell>
          <cell r="W313">
            <v>60810</v>
          </cell>
          <cell r="X313">
            <v>60810</v>
          </cell>
          <cell r="Y313">
            <v>60810</v>
          </cell>
          <cell r="Z313">
            <v>60810</v>
          </cell>
          <cell r="AA313">
            <v>60810</v>
          </cell>
          <cell r="AB313">
            <v>60810</v>
          </cell>
          <cell r="AC313">
            <v>60810</v>
          </cell>
          <cell r="AD313">
            <v>60810</v>
          </cell>
          <cell r="AE313">
            <v>60810</v>
          </cell>
          <cell r="AF313">
            <v>60810</v>
          </cell>
        </row>
        <row r="314">
          <cell r="A314" t="str">
            <v>3165</v>
          </cell>
          <cell r="B314" t="str">
            <v>CHIEF E.H.O.</v>
          </cell>
          <cell r="C314">
            <v>41932</v>
          </cell>
          <cell r="D314">
            <v>43095</v>
          </cell>
          <cell r="E314">
            <v>44259</v>
          </cell>
          <cell r="F314">
            <v>45395</v>
          </cell>
          <cell r="G314">
            <v>46708</v>
          </cell>
          <cell r="H314">
            <v>47667</v>
          </cell>
          <cell r="I314">
            <v>48752</v>
          </cell>
          <cell r="J314">
            <v>48752</v>
          </cell>
          <cell r="K314">
            <v>48752</v>
          </cell>
          <cell r="L314">
            <v>48752</v>
          </cell>
          <cell r="M314">
            <v>48752</v>
          </cell>
          <cell r="N314">
            <v>48752</v>
          </cell>
          <cell r="O314">
            <v>48752</v>
          </cell>
          <cell r="P314">
            <v>48752</v>
          </cell>
          <cell r="Q314">
            <v>48752</v>
          </cell>
          <cell r="R314">
            <v>48752</v>
          </cell>
          <cell r="S314">
            <v>48752</v>
          </cell>
          <cell r="T314">
            <v>48752</v>
          </cell>
          <cell r="U314">
            <v>48752</v>
          </cell>
          <cell r="V314">
            <v>48752</v>
          </cell>
          <cell r="W314">
            <v>48752</v>
          </cell>
          <cell r="X314">
            <v>48752</v>
          </cell>
          <cell r="Y314">
            <v>48752</v>
          </cell>
          <cell r="Z314">
            <v>48752</v>
          </cell>
          <cell r="AA314">
            <v>48752</v>
          </cell>
          <cell r="AB314">
            <v>48752</v>
          </cell>
          <cell r="AC314">
            <v>48752</v>
          </cell>
          <cell r="AD314">
            <v>48752</v>
          </cell>
          <cell r="AE314">
            <v>48752</v>
          </cell>
          <cell r="AF314">
            <v>48752</v>
          </cell>
        </row>
        <row r="315">
          <cell r="A315" t="str">
            <v>3166</v>
          </cell>
          <cell r="B315" t="str">
            <v>PHYSIO MGR I</v>
          </cell>
          <cell r="C315">
            <v>62257</v>
          </cell>
          <cell r="D315">
            <v>64497</v>
          </cell>
          <cell r="E315">
            <v>65723</v>
          </cell>
          <cell r="F315">
            <v>67915</v>
          </cell>
          <cell r="G315">
            <v>70094</v>
          </cell>
          <cell r="H315">
            <v>72275</v>
          </cell>
          <cell r="I315">
            <v>74450</v>
          </cell>
          <cell r="J315">
            <v>74450</v>
          </cell>
          <cell r="K315">
            <v>74450</v>
          </cell>
          <cell r="L315">
            <v>74450</v>
          </cell>
          <cell r="M315">
            <v>74450</v>
          </cell>
          <cell r="N315">
            <v>74450</v>
          </cell>
          <cell r="O315">
            <v>74450</v>
          </cell>
          <cell r="P315">
            <v>74450</v>
          </cell>
          <cell r="Q315">
            <v>74450</v>
          </cell>
          <cell r="R315">
            <v>74450</v>
          </cell>
          <cell r="S315">
            <v>74450</v>
          </cell>
          <cell r="T315">
            <v>74450</v>
          </cell>
          <cell r="U315">
            <v>74450</v>
          </cell>
          <cell r="V315">
            <v>74450</v>
          </cell>
          <cell r="W315">
            <v>74450</v>
          </cell>
          <cell r="X315">
            <v>74450</v>
          </cell>
          <cell r="Y315">
            <v>74450</v>
          </cell>
          <cell r="Z315">
            <v>74450</v>
          </cell>
          <cell r="AA315">
            <v>74450</v>
          </cell>
          <cell r="AB315">
            <v>74450</v>
          </cell>
          <cell r="AC315">
            <v>74450</v>
          </cell>
          <cell r="AD315">
            <v>74450</v>
          </cell>
          <cell r="AE315">
            <v>74450</v>
          </cell>
          <cell r="AF315">
            <v>74450</v>
          </cell>
        </row>
        <row r="316">
          <cell r="A316" t="str">
            <v>3172</v>
          </cell>
          <cell r="B316" t="str">
            <v>SNR E.H.O (01/06/1996</v>
          </cell>
          <cell r="C316">
            <v>48211</v>
          </cell>
          <cell r="D316">
            <v>49961</v>
          </cell>
          <cell r="E316">
            <v>51718</v>
          </cell>
          <cell r="F316">
            <v>53472</v>
          </cell>
          <cell r="G316">
            <v>55228</v>
          </cell>
          <cell r="H316">
            <v>56987</v>
          </cell>
          <cell r="I316">
            <v>58741</v>
          </cell>
          <cell r="J316">
            <v>60491</v>
          </cell>
          <cell r="K316">
            <v>62255</v>
          </cell>
          <cell r="L316">
            <v>64009</v>
          </cell>
          <cell r="M316">
            <v>64009</v>
          </cell>
          <cell r="N316">
            <v>64009</v>
          </cell>
          <cell r="O316">
            <v>66028</v>
          </cell>
          <cell r="P316">
            <v>66028</v>
          </cell>
          <cell r="Q316">
            <v>66028</v>
          </cell>
          <cell r="R316">
            <v>67014</v>
          </cell>
          <cell r="S316">
            <v>67014</v>
          </cell>
          <cell r="T316">
            <v>67014</v>
          </cell>
          <cell r="U316">
            <v>67014</v>
          </cell>
          <cell r="V316">
            <v>67014</v>
          </cell>
          <cell r="W316">
            <v>67014</v>
          </cell>
          <cell r="X316">
            <v>67014</v>
          </cell>
          <cell r="Y316">
            <v>67014</v>
          </cell>
          <cell r="Z316">
            <v>67014</v>
          </cell>
          <cell r="AA316">
            <v>67014</v>
          </cell>
          <cell r="AB316">
            <v>67014</v>
          </cell>
          <cell r="AC316">
            <v>67014</v>
          </cell>
          <cell r="AD316">
            <v>67014</v>
          </cell>
          <cell r="AE316">
            <v>67014</v>
          </cell>
          <cell r="AF316">
            <v>67014</v>
          </cell>
        </row>
        <row r="317">
          <cell r="A317" t="str">
            <v>3174</v>
          </cell>
          <cell r="B317" t="str">
            <v>PHYSIO MGR II</v>
          </cell>
          <cell r="C317">
            <v>62257</v>
          </cell>
          <cell r="D317">
            <v>64497</v>
          </cell>
          <cell r="E317">
            <v>65723</v>
          </cell>
          <cell r="F317">
            <v>67915</v>
          </cell>
          <cell r="G317">
            <v>70094</v>
          </cell>
          <cell r="H317">
            <v>72275</v>
          </cell>
          <cell r="I317">
            <v>74450</v>
          </cell>
          <cell r="J317">
            <v>74450</v>
          </cell>
          <cell r="K317">
            <v>74450</v>
          </cell>
          <cell r="L317">
            <v>74450</v>
          </cell>
          <cell r="M317">
            <v>74450</v>
          </cell>
          <cell r="N317">
            <v>74450</v>
          </cell>
          <cell r="O317">
            <v>74450</v>
          </cell>
          <cell r="P317">
            <v>74450</v>
          </cell>
          <cell r="Q317">
            <v>74450</v>
          </cell>
          <cell r="R317">
            <v>74450</v>
          </cell>
          <cell r="S317">
            <v>74450</v>
          </cell>
          <cell r="T317">
            <v>74450</v>
          </cell>
          <cell r="U317">
            <v>74450</v>
          </cell>
          <cell r="V317">
            <v>74450</v>
          </cell>
          <cell r="W317">
            <v>74450</v>
          </cell>
          <cell r="X317">
            <v>74450</v>
          </cell>
          <cell r="Y317">
            <v>74450</v>
          </cell>
          <cell r="Z317">
            <v>74450</v>
          </cell>
          <cell r="AA317">
            <v>74450</v>
          </cell>
          <cell r="AB317">
            <v>74450</v>
          </cell>
          <cell r="AC317">
            <v>74450</v>
          </cell>
          <cell r="AD317">
            <v>74450</v>
          </cell>
          <cell r="AE317">
            <v>74450</v>
          </cell>
          <cell r="AF317">
            <v>74450</v>
          </cell>
        </row>
        <row r="318">
          <cell r="A318" t="str">
            <v>3180</v>
          </cell>
          <cell r="B318" t="str">
            <v>PRIN E.H.O. (01/06/1996)</v>
          </cell>
          <cell r="C318">
            <v>63908</v>
          </cell>
          <cell r="D318">
            <v>65869</v>
          </cell>
          <cell r="E318">
            <v>66806</v>
          </cell>
          <cell r="F318">
            <v>68718</v>
          </cell>
          <cell r="G318">
            <v>70632</v>
          </cell>
          <cell r="H318">
            <v>72540</v>
          </cell>
          <cell r="I318">
            <v>74462</v>
          </cell>
          <cell r="J318">
            <v>74462</v>
          </cell>
          <cell r="K318">
            <v>74462</v>
          </cell>
          <cell r="L318">
            <v>76878</v>
          </cell>
          <cell r="M318">
            <v>76878</v>
          </cell>
          <cell r="N318">
            <v>76878</v>
          </cell>
          <cell r="O318">
            <v>79289</v>
          </cell>
          <cell r="P318">
            <v>79289</v>
          </cell>
          <cell r="Q318">
            <v>79289</v>
          </cell>
          <cell r="R318">
            <v>79289</v>
          </cell>
          <cell r="S318">
            <v>79289</v>
          </cell>
          <cell r="T318">
            <v>79289</v>
          </cell>
          <cell r="U318">
            <v>79289</v>
          </cell>
          <cell r="V318">
            <v>79289</v>
          </cell>
          <cell r="W318">
            <v>79289</v>
          </cell>
          <cell r="X318">
            <v>79289</v>
          </cell>
          <cell r="Y318">
            <v>79289</v>
          </cell>
          <cell r="Z318">
            <v>79289</v>
          </cell>
          <cell r="AA318">
            <v>79289</v>
          </cell>
          <cell r="AB318">
            <v>79289</v>
          </cell>
          <cell r="AC318">
            <v>79289</v>
          </cell>
          <cell r="AD318">
            <v>79289</v>
          </cell>
          <cell r="AE318">
            <v>79289</v>
          </cell>
          <cell r="AF318">
            <v>79289</v>
          </cell>
        </row>
        <row r="319">
          <cell r="A319" t="str">
            <v>3182</v>
          </cell>
          <cell r="B319" t="str">
            <v>PHYSIO-IN-CHG (GIII)</v>
          </cell>
          <cell r="C319">
            <v>71880</v>
          </cell>
          <cell r="D319">
            <v>73016</v>
          </cell>
          <cell r="E319">
            <v>74148</v>
          </cell>
          <cell r="F319">
            <v>75343</v>
          </cell>
          <cell r="G319">
            <v>76599</v>
          </cell>
          <cell r="H319">
            <v>77853</v>
          </cell>
          <cell r="I319">
            <v>78858</v>
          </cell>
          <cell r="J319">
            <v>78858</v>
          </cell>
          <cell r="K319">
            <v>78858</v>
          </cell>
          <cell r="L319">
            <v>78858</v>
          </cell>
          <cell r="M319">
            <v>78858</v>
          </cell>
          <cell r="N319">
            <v>78858</v>
          </cell>
          <cell r="O319">
            <v>78858</v>
          </cell>
          <cell r="P319">
            <v>78858</v>
          </cell>
          <cell r="Q319">
            <v>78858</v>
          </cell>
          <cell r="R319">
            <v>78858</v>
          </cell>
          <cell r="S319">
            <v>78858</v>
          </cell>
          <cell r="T319">
            <v>78858</v>
          </cell>
          <cell r="U319">
            <v>78858</v>
          </cell>
          <cell r="V319">
            <v>78858</v>
          </cell>
          <cell r="W319">
            <v>78858</v>
          </cell>
          <cell r="X319">
            <v>78858</v>
          </cell>
          <cell r="Y319">
            <v>78858</v>
          </cell>
          <cell r="Z319">
            <v>78858</v>
          </cell>
          <cell r="AA319">
            <v>78858</v>
          </cell>
          <cell r="AB319">
            <v>78858</v>
          </cell>
          <cell r="AC319">
            <v>78858</v>
          </cell>
          <cell r="AD319">
            <v>78858</v>
          </cell>
          <cell r="AE319">
            <v>78858</v>
          </cell>
          <cell r="AF319">
            <v>78858</v>
          </cell>
        </row>
        <row r="320">
          <cell r="A320" t="str">
            <v>319X</v>
          </cell>
          <cell r="B320" t="str">
            <v>E.H.O.</v>
          </cell>
          <cell r="C320">
            <v>37707</v>
          </cell>
          <cell r="D320">
            <v>40054</v>
          </cell>
          <cell r="E320">
            <v>41784</v>
          </cell>
          <cell r="F320">
            <v>43526</v>
          </cell>
          <cell r="G320">
            <v>45259</v>
          </cell>
          <cell r="H320">
            <v>46994</v>
          </cell>
          <cell r="I320">
            <v>48737</v>
          </cell>
          <cell r="J320">
            <v>50472</v>
          </cell>
          <cell r="K320">
            <v>52205</v>
          </cell>
          <cell r="L320">
            <v>53942</v>
          </cell>
          <cell r="M320">
            <v>55686</v>
          </cell>
          <cell r="N320">
            <v>55686</v>
          </cell>
          <cell r="O320">
            <v>55686</v>
          </cell>
          <cell r="P320">
            <v>57472</v>
          </cell>
          <cell r="Q320">
            <v>57472</v>
          </cell>
          <cell r="R320">
            <v>57472</v>
          </cell>
          <cell r="S320">
            <v>59250</v>
          </cell>
          <cell r="T320">
            <v>59250</v>
          </cell>
          <cell r="U320">
            <v>59250</v>
          </cell>
          <cell r="V320">
            <v>59250</v>
          </cell>
          <cell r="W320">
            <v>59250</v>
          </cell>
          <cell r="X320">
            <v>59250</v>
          </cell>
          <cell r="Y320">
            <v>59250</v>
          </cell>
          <cell r="Z320">
            <v>59250</v>
          </cell>
          <cell r="AA320">
            <v>59250</v>
          </cell>
          <cell r="AB320">
            <v>59250</v>
          </cell>
          <cell r="AC320">
            <v>59250</v>
          </cell>
          <cell r="AD320">
            <v>59250</v>
          </cell>
          <cell r="AE320">
            <v>59250</v>
          </cell>
          <cell r="AF320">
            <v>59250</v>
          </cell>
        </row>
        <row r="321">
          <cell r="A321" t="str">
            <v>319XNE</v>
          </cell>
          <cell r="B321" t="str">
            <v>E.H.O. NE</v>
          </cell>
          <cell r="C321">
            <v>36333</v>
          </cell>
          <cell r="D321">
            <v>37886</v>
          </cell>
          <cell r="E321">
            <v>39430</v>
          </cell>
          <cell r="F321">
            <v>40976</v>
          </cell>
          <cell r="G321">
            <v>42529</v>
          </cell>
          <cell r="H321">
            <v>44075</v>
          </cell>
          <cell r="I321">
            <v>45619</v>
          </cell>
          <cell r="J321">
            <v>47168</v>
          </cell>
          <cell r="K321">
            <v>48721</v>
          </cell>
          <cell r="L321">
            <v>48721</v>
          </cell>
          <cell r="M321">
            <v>48721</v>
          </cell>
          <cell r="N321">
            <v>50312</v>
          </cell>
          <cell r="O321">
            <v>50312</v>
          </cell>
          <cell r="P321">
            <v>50312</v>
          </cell>
          <cell r="Q321">
            <v>51897</v>
          </cell>
          <cell r="R321">
            <v>51897</v>
          </cell>
          <cell r="S321">
            <v>51897</v>
          </cell>
          <cell r="T321">
            <v>51897</v>
          </cell>
          <cell r="U321">
            <v>51897</v>
          </cell>
          <cell r="V321">
            <v>51897</v>
          </cell>
          <cell r="W321">
            <v>51897</v>
          </cell>
          <cell r="X321">
            <v>51897</v>
          </cell>
          <cell r="Y321">
            <v>51897</v>
          </cell>
          <cell r="Z321">
            <v>51897</v>
          </cell>
          <cell r="AA321">
            <v>51897</v>
          </cell>
          <cell r="AB321">
            <v>51897</v>
          </cell>
          <cell r="AC321">
            <v>51897</v>
          </cell>
          <cell r="AD321">
            <v>51897</v>
          </cell>
          <cell r="AE321">
            <v>51897</v>
          </cell>
          <cell r="AF321">
            <v>51897</v>
          </cell>
        </row>
        <row r="322">
          <cell r="A322" t="str">
            <v>3211</v>
          </cell>
          <cell r="B322" t="str">
            <v>CLIN. PHOTO</v>
          </cell>
          <cell r="C322">
            <v>28030</v>
          </cell>
          <cell r="D322">
            <v>29878</v>
          </cell>
          <cell r="E322">
            <v>31033</v>
          </cell>
          <cell r="F322">
            <v>32768</v>
          </cell>
          <cell r="G322">
            <v>34311</v>
          </cell>
          <cell r="H322">
            <v>35790</v>
          </cell>
          <cell r="I322">
            <v>37267</v>
          </cell>
          <cell r="J322">
            <v>38713</v>
          </cell>
          <cell r="K322">
            <v>40162</v>
          </cell>
          <cell r="L322">
            <v>41585</v>
          </cell>
          <cell r="M322">
            <v>43046</v>
          </cell>
          <cell r="N322">
            <v>44428</v>
          </cell>
          <cell r="O322">
            <v>45561</v>
          </cell>
          <cell r="P322">
            <v>45561</v>
          </cell>
          <cell r="Q322">
            <v>45561</v>
          </cell>
          <cell r="R322">
            <v>47052</v>
          </cell>
          <cell r="S322">
            <v>47052</v>
          </cell>
          <cell r="T322">
            <v>47052</v>
          </cell>
          <cell r="U322">
            <v>48537</v>
          </cell>
          <cell r="V322">
            <v>48537</v>
          </cell>
          <cell r="W322">
            <v>48537</v>
          </cell>
          <cell r="X322">
            <v>48537</v>
          </cell>
          <cell r="Y322">
            <v>48537</v>
          </cell>
          <cell r="Z322">
            <v>48537</v>
          </cell>
          <cell r="AA322">
            <v>48537</v>
          </cell>
          <cell r="AB322">
            <v>48537</v>
          </cell>
          <cell r="AC322">
            <v>48537</v>
          </cell>
          <cell r="AD322">
            <v>48537</v>
          </cell>
          <cell r="AE322">
            <v>48537</v>
          </cell>
          <cell r="AF322">
            <v>48537</v>
          </cell>
        </row>
        <row r="323">
          <cell r="A323" t="str">
            <v>3211NE</v>
          </cell>
          <cell r="B323" t="str">
            <v>CLIN. PHOTO NE</v>
          </cell>
          <cell r="C323">
            <v>26488</v>
          </cell>
          <cell r="D323">
            <v>28299</v>
          </cell>
          <cell r="E323">
            <v>29674</v>
          </cell>
          <cell r="F323">
            <v>30992</v>
          </cell>
          <cell r="G323">
            <v>32308</v>
          </cell>
          <cell r="H323">
            <v>33597</v>
          </cell>
          <cell r="I323">
            <v>34888</v>
          </cell>
          <cell r="J323">
            <v>36156</v>
          </cell>
          <cell r="K323">
            <v>37458</v>
          </cell>
          <cell r="L323">
            <v>38689</v>
          </cell>
          <cell r="M323">
            <v>39699</v>
          </cell>
          <cell r="N323">
            <v>39699</v>
          </cell>
          <cell r="O323">
            <v>39699</v>
          </cell>
          <cell r="P323">
            <v>41028</v>
          </cell>
          <cell r="Q323">
            <v>41028</v>
          </cell>
          <cell r="R323">
            <v>41028</v>
          </cell>
          <cell r="S323">
            <v>42351</v>
          </cell>
          <cell r="T323">
            <v>42351</v>
          </cell>
          <cell r="U323">
            <v>42351</v>
          </cell>
          <cell r="V323">
            <v>42351</v>
          </cell>
          <cell r="W323">
            <v>42351</v>
          </cell>
          <cell r="X323">
            <v>42351</v>
          </cell>
          <cell r="Y323">
            <v>42351</v>
          </cell>
          <cell r="Z323">
            <v>42351</v>
          </cell>
          <cell r="AA323">
            <v>42351</v>
          </cell>
          <cell r="AB323">
            <v>42351</v>
          </cell>
          <cell r="AC323">
            <v>42351</v>
          </cell>
          <cell r="AD323">
            <v>42351</v>
          </cell>
          <cell r="AE323">
            <v>42351</v>
          </cell>
          <cell r="AF323">
            <v>42351</v>
          </cell>
        </row>
        <row r="324">
          <cell r="A324" t="str">
            <v>3212</v>
          </cell>
          <cell r="B324" t="str">
            <v>PHARM TECH</v>
          </cell>
          <cell r="C324">
            <v>32614</v>
          </cell>
          <cell r="D324">
            <v>34704</v>
          </cell>
          <cell r="E324">
            <v>36126</v>
          </cell>
          <cell r="F324">
            <v>37055</v>
          </cell>
          <cell r="G324">
            <v>37983</v>
          </cell>
          <cell r="H324">
            <v>38912</v>
          </cell>
          <cell r="I324">
            <v>39840</v>
          </cell>
          <cell r="J324">
            <v>40769</v>
          </cell>
          <cell r="K324">
            <v>41697</v>
          </cell>
          <cell r="L324">
            <v>42626</v>
          </cell>
          <cell r="M324">
            <v>42626</v>
          </cell>
          <cell r="N324">
            <v>42626</v>
          </cell>
          <cell r="O324">
            <v>42626</v>
          </cell>
          <cell r="P324">
            <v>42626</v>
          </cell>
          <cell r="Q324">
            <v>42626</v>
          </cell>
          <cell r="R324">
            <v>42626</v>
          </cell>
          <cell r="S324">
            <v>42626</v>
          </cell>
          <cell r="T324">
            <v>42626</v>
          </cell>
          <cell r="U324">
            <v>42626</v>
          </cell>
          <cell r="V324">
            <v>42626</v>
          </cell>
          <cell r="W324">
            <v>42626</v>
          </cell>
          <cell r="X324">
            <v>42626</v>
          </cell>
          <cell r="Y324">
            <v>42626</v>
          </cell>
          <cell r="Z324">
            <v>42626</v>
          </cell>
          <cell r="AA324">
            <v>42626</v>
          </cell>
          <cell r="AB324">
            <v>42626</v>
          </cell>
          <cell r="AC324">
            <v>42626</v>
          </cell>
          <cell r="AD324">
            <v>42626</v>
          </cell>
          <cell r="AE324">
            <v>42626</v>
          </cell>
          <cell r="AF324">
            <v>42626</v>
          </cell>
        </row>
        <row r="325">
          <cell r="A325" t="str">
            <v>3212NE</v>
          </cell>
          <cell r="B325" t="str">
            <v>PHARM TECH NE</v>
          </cell>
          <cell r="C325">
            <v>31292</v>
          </cell>
          <cell r="D325">
            <v>32119</v>
          </cell>
          <cell r="E325">
            <v>32946</v>
          </cell>
          <cell r="F325">
            <v>33774</v>
          </cell>
          <cell r="G325">
            <v>34601</v>
          </cell>
          <cell r="H325">
            <v>35428</v>
          </cell>
          <cell r="I325">
            <v>36256</v>
          </cell>
          <cell r="J325">
            <v>37083</v>
          </cell>
          <cell r="K325">
            <v>37083</v>
          </cell>
          <cell r="L325">
            <v>37083</v>
          </cell>
          <cell r="M325">
            <v>37083</v>
          </cell>
          <cell r="N325">
            <v>37083</v>
          </cell>
          <cell r="O325">
            <v>37083</v>
          </cell>
          <cell r="P325">
            <v>37083</v>
          </cell>
          <cell r="Q325">
            <v>37083</v>
          </cell>
          <cell r="R325">
            <v>37083</v>
          </cell>
          <cell r="S325">
            <v>37083</v>
          </cell>
          <cell r="T325">
            <v>37083</v>
          </cell>
          <cell r="U325">
            <v>37083</v>
          </cell>
          <cell r="V325">
            <v>37083</v>
          </cell>
          <cell r="W325">
            <v>37083</v>
          </cell>
          <cell r="X325">
            <v>37083</v>
          </cell>
          <cell r="Y325">
            <v>37083</v>
          </cell>
          <cell r="Z325">
            <v>37083</v>
          </cell>
          <cell r="AA325">
            <v>37083</v>
          </cell>
          <cell r="AB325">
            <v>37083</v>
          </cell>
          <cell r="AC325">
            <v>37083</v>
          </cell>
          <cell r="AD325">
            <v>37083</v>
          </cell>
          <cell r="AE325">
            <v>37083</v>
          </cell>
          <cell r="AF325">
            <v>37083</v>
          </cell>
        </row>
        <row r="326">
          <cell r="A326" t="str">
            <v>322Y</v>
          </cell>
          <cell r="B326" t="str">
            <v>SENIOR VASCULAR PHYSIOLOGIST</v>
          </cell>
          <cell r="C326">
            <v>44047</v>
          </cell>
          <cell r="D326">
            <v>45363</v>
          </cell>
          <cell r="E326">
            <v>46754</v>
          </cell>
          <cell r="F326">
            <v>48177</v>
          </cell>
          <cell r="G326">
            <v>49642</v>
          </cell>
          <cell r="H326">
            <v>51003</v>
          </cell>
          <cell r="I326">
            <v>51003</v>
          </cell>
          <cell r="J326">
            <v>51003</v>
          </cell>
          <cell r="K326">
            <v>54368</v>
          </cell>
          <cell r="L326">
            <v>54368</v>
          </cell>
          <cell r="M326">
            <v>54368</v>
          </cell>
          <cell r="N326">
            <v>57738</v>
          </cell>
          <cell r="O326">
            <v>57738</v>
          </cell>
          <cell r="P326">
            <v>57738</v>
          </cell>
          <cell r="Q326">
            <v>57738</v>
          </cell>
          <cell r="R326">
            <v>57738</v>
          </cell>
          <cell r="S326">
            <v>57738</v>
          </cell>
          <cell r="T326">
            <v>57738</v>
          </cell>
          <cell r="U326">
            <v>57738</v>
          </cell>
          <cell r="V326">
            <v>57738</v>
          </cell>
          <cell r="W326">
            <v>57738</v>
          </cell>
          <cell r="X326">
            <v>57738</v>
          </cell>
          <cell r="Y326">
            <v>57738</v>
          </cell>
          <cell r="Z326">
            <v>57738</v>
          </cell>
          <cell r="AA326">
            <v>57738</v>
          </cell>
          <cell r="AB326">
            <v>57738</v>
          </cell>
          <cell r="AC326">
            <v>57738</v>
          </cell>
          <cell r="AD326">
            <v>57738</v>
          </cell>
          <cell r="AE326">
            <v>57738</v>
          </cell>
          <cell r="AF326">
            <v>57738</v>
          </cell>
        </row>
        <row r="327">
          <cell r="A327" t="str">
            <v>3238</v>
          </cell>
          <cell r="B327" t="str">
            <v>SNR PHARM (01/04/1997)</v>
          </cell>
          <cell r="C327">
            <v>61031</v>
          </cell>
          <cell r="D327">
            <v>63836</v>
          </cell>
          <cell r="E327">
            <v>64734</v>
          </cell>
          <cell r="F327">
            <v>65628</v>
          </cell>
          <cell r="G327">
            <v>65737</v>
          </cell>
          <cell r="H327">
            <v>66988</v>
          </cell>
          <cell r="I327">
            <v>68318</v>
          </cell>
          <cell r="J327">
            <v>70635</v>
          </cell>
          <cell r="K327">
            <v>70635</v>
          </cell>
          <cell r="L327">
            <v>70635</v>
          </cell>
          <cell r="M327">
            <v>70635</v>
          </cell>
          <cell r="N327">
            <v>70635</v>
          </cell>
          <cell r="O327">
            <v>70635</v>
          </cell>
          <cell r="P327">
            <v>70635</v>
          </cell>
          <cell r="Q327">
            <v>70635</v>
          </cell>
          <cell r="R327">
            <v>70635</v>
          </cell>
          <cell r="S327">
            <v>70635</v>
          </cell>
          <cell r="T327">
            <v>70635</v>
          </cell>
          <cell r="U327">
            <v>70635</v>
          </cell>
          <cell r="V327">
            <v>70635</v>
          </cell>
          <cell r="W327">
            <v>70635</v>
          </cell>
          <cell r="X327">
            <v>70635</v>
          </cell>
          <cell r="Y327">
            <v>70635</v>
          </cell>
          <cell r="Z327">
            <v>70635</v>
          </cell>
          <cell r="AA327">
            <v>70635</v>
          </cell>
          <cell r="AB327">
            <v>70635</v>
          </cell>
          <cell r="AC327">
            <v>70635</v>
          </cell>
          <cell r="AD327">
            <v>70635</v>
          </cell>
          <cell r="AE327">
            <v>70635</v>
          </cell>
          <cell r="AF327">
            <v>70635</v>
          </cell>
        </row>
        <row r="328">
          <cell r="A328" t="str">
            <v>3239</v>
          </cell>
          <cell r="B328" t="str">
            <v>SNR PHARMACIST</v>
          </cell>
          <cell r="C328">
            <v>61031</v>
          </cell>
          <cell r="D328">
            <v>63836</v>
          </cell>
          <cell r="E328">
            <v>64734</v>
          </cell>
          <cell r="F328">
            <v>65628</v>
          </cell>
          <cell r="G328">
            <v>65737</v>
          </cell>
          <cell r="H328">
            <v>66988</v>
          </cell>
          <cell r="I328">
            <v>68318</v>
          </cell>
          <cell r="J328">
            <v>70635</v>
          </cell>
          <cell r="K328">
            <v>70635</v>
          </cell>
          <cell r="L328">
            <v>70635</v>
          </cell>
          <cell r="M328">
            <v>70635</v>
          </cell>
          <cell r="N328">
            <v>70635</v>
          </cell>
          <cell r="O328">
            <v>70635</v>
          </cell>
          <cell r="P328">
            <v>70635</v>
          </cell>
          <cell r="Q328">
            <v>70635</v>
          </cell>
          <cell r="R328">
            <v>70635</v>
          </cell>
          <cell r="S328">
            <v>70635</v>
          </cell>
          <cell r="T328">
            <v>70635</v>
          </cell>
          <cell r="U328">
            <v>70635</v>
          </cell>
          <cell r="V328">
            <v>70635</v>
          </cell>
          <cell r="W328">
            <v>70635</v>
          </cell>
          <cell r="X328">
            <v>70635</v>
          </cell>
          <cell r="Y328">
            <v>70635</v>
          </cell>
          <cell r="Z328">
            <v>70635</v>
          </cell>
          <cell r="AA328">
            <v>70635</v>
          </cell>
          <cell r="AB328">
            <v>70635</v>
          </cell>
          <cell r="AC328">
            <v>70635</v>
          </cell>
          <cell r="AD328">
            <v>70635</v>
          </cell>
          <cell r="AE328">
            <v>70635</v>
          </cell>
          <cell r="AF328">
            <v>70635</v>
          </cell>
        </row>
        <row r="329">
          <cell r="A329" t="str">
            <v>3247</v>
          </cell>
          <cell r="B329" t="str">
            <v>PHARMACIST</v>
          </cell>
          <cell r="C329">
            <v>33160</v>
          </cell>
          <cell r="D329">
            <v>35792</v>
          </cell>
          <cell r="E329">
            <v>36732</v>
          </cell>
          <cell r="F329">
            <v>39657</v>
          </cell>
          <cell r="G329">
            <v>42436</v>
          </cell>
          <cell r="H329">
            <v>45247</v>
          </cell>
          <cell r="I329">
            <v>48071</v>
          </cell>
          <cell r="J329">
            <v>50929</v>
          </cell>
          <cell r="K329">
            <v>53804</v>
          </cell>
          <cell r="L329">
            <v>56733</v>
          </cell>
          <cell r="M329">
            <v>59713</v>
          </cell>
          <cell r="N329">
            <v>62751</v>
          </cell>
          <cell r="O329">
            <v>62751</v>
          </cell>
          <cell r="P329">
            <v>62751</v>
          </cell>
          <cell r="Q329">
            <v>63971</v>
          </cell>
          <cell r="R329">
            <v>63971</v>
          </cell>
          <cell r="S329">
            <v>63971</v>
          </cell>
          <cell r="T329">
            <v>63971</v>
          </cell>
          <cell r="U329">
            <v>63971</v>
          </cell>
          <cell r="V329">
            <v>63971</v>
          </cell>
          <cell r="W329">
            <v>63971</v>
          </cell>
          <cell r="X329">
            <v>63971</v>
          </cell>
          <cell r="Y329">
            <v>63971</v>
          </cell>
          <cell r="Z329">
            <v>63971</v>
          </cell>
          <cell r="AA329">
            <v>63971</v>
          </cell>
          <cell r="AB329">
            <v>63971</v>
          </cell>
          <cell r="AC329">
            <v>63971</v>
          </cell>
          <cell r="AD329">
            <v>63971</v>
          </cell>
          <cell r="AE329">
            <v>63971</v>
          </cell>
          <cell r="AF329">
            <v>63971</v>
          </cell>
        </row>
        <row r="330">
          <cell r="A330" t="str">
            <v>3247NE</v>
          </cell>
          <cell r="B330" t="str">
            <v>PHARMACIST NE</v>
          </cell>
          <cell r="C330">
            <v>31831</v>
          </cell>
          <cell r="D330">
            <v>34438</v>
          </cell>
          <cell r="E330">
            <v>36914</v>
          </cell>
          <cell r="F330">
            <v>39419</v>
          </cell>
          <cell r="G330">
            <v>41935</v>
          </cell>
          <cell r="H330">
            <v>44482</v>
          </cell>
          <cell r="I330">
            <v>47044</v>
          </cell>
          <cell r="J330">
            <v>49654</v>
          </cell>
          <cell r="K330">
            <v>52310</v>
          </cell>
          <cell r="L330">
            <v>55017</v>
          </cell>
          <cell r="M330">
            <v>55017</v>
          </cell>
          <cell r="N330">
            <v>55017</v>
          </cell>
          <cell r="O330">
            <v>56104</v>
          </cell>
          <cell r="P330">
            <v>56104</v>
          </cell>
          <cell r="Q330">
            <v>56104</v>
          </cell>
          <cell r="R330">
            <v>56104</v>
          </cell>
          <cell r="S330">
            <v>56104</v>
          </cell>
          <cell r="T330">
            <v>56104</v>
          </cell>
          <cell r="U330">
            <v>56104</v>
          </cell>
          <cell r="V330">
            <v>56104</v>
          </cell>
          <cell r="W330">
            <v>56104</v>
          </cell>
          <cell r="X330">
            <v>56104</v>
          </cell>
          <cell r="Y330">
            <v>56104</v>
          </cell>
          <cell r="Z330">
            <v>56104</v>
          </cell>
          <cell r="AA330">
            <v>56104</v>
          </cell>
          <cell r="AB330">
            <v>56104</v>
          </cell>
          <cell r="AC330">
            <v>56104</v>
          </cell>
          <cell r="AD330">
            <v>56104</v>
          </cell>
          <cell r="AE330">
            <v>56104</v>
          </cell>
          <cell r="AF330">
            <v>56104</v>
          </cell>
        </row>
        <row r="331">
          <cell r="A331" t="str">
            <v>3263</v>
          </cell>
          <cell r="B331" t="str">
            <v>PHARM CHIEF I</v>
          </cell>
          <cell r="C331">
            <v>76496</v>
          </cell>
          <cell r="D331">
            <v>80004</v>
          </cell>
          <cell r="E331">
            <v>81379</v>
          </cell>
          <cell r="F331">
            <v>83281</v>
          </cell>
          <cell r="G331">
            <v>85390</v>
          </cell>
          <cell r="H331">
            <v>87541</v>
          </cell>
          <cell r="I331">
            <v>87541</v>
          </cell>
          <cell r="J331">
            <v>87541</v>
          </cell>
          <cell r="K331">
            <v>87541</v>
          </cell>
          <cell r="L331">
            <v>87541</v>
          </cell>
          <cell r="M331">
            <v>87541</v>
          </cell>
          <cell r="N331">
            <v>87541</v>
          </cell>
          <cell r="O331">
            <v>87541</v>
          </cell>
          <cell r="P331">
            <v>87541</v>
          </cell>
          <cell r="Q331">
            <v>87541</v>
          </cell>
          <cell r="R331">
            <v>87541</v>
          </cell>
          <cell r="S331">
            <v>87541</v>
          </cell>
          <cell r="T331">
            <v>87541</v>
          </cell>
          <cell r="U331">
            <v>87541</v>
          </cell>
          <cell r="V331">
            <v>87541</v>
          </cell>
          <cell r="W331">
            <v>87541</v>
          </cell>
          <cell r="X331">
            <v>87541</v>
          </cell>
          <cell r="Y331">
            <v>87541</v>
          </cell>
          <cell r="Z331">
            <v>87541</v>
          </cell>
          <cell r="AA331">
            <v>87541</v>
          </cell>
          <cell r="AB331">
            <v>87541</v>
          </cell>
          <cell r="AC331">
            <v>87541</v>
          </cell>
          <cell r="AD331">
            <v>87541</v>
          </cell>
          <cell r="AE331">
            <v>87541</v>
          </cell>
          <cell r="AF331">
            <v>87541</v>
          </cell>
        </row>
        <row r="332">
          <cell r="A332" t="str">
            <v>3271</v>
          </cell>
          <cell r="B332" t="str">
            <v>PHARM CHIEF II</v>
          </cell>
          <cell r="C332">
            <v>67552</v>
          </cell>
          <cell r="D332">
            <v>71950</v>
          </cell>
          <cell r="E332">
            <v>74519</v>
          </cell>
          <cell r="F332">
            <v>77696</v>
          </cell>
          <cell r="G332">
            <v>81089</v>
          </cell>
          <cell r="H332">
            <v>84601</v>
          </cell>
          <cell r="I332">
            <v>84601</v>
          </cell>
          <cell r="J332">
            <v>84601</v>
          </cell>
          <cell r="K332">
            <v>84601</v>
          </cell>
          <cell r="L332">
            <v>84601</v>
          </cell>
          <cell r="M332">
            <v>84601</v>
          </cell>
          <cell r="N332">
            <v>84601</v>
          </cell>
          <cell r="O332">
            <v>84601</v>
          </cell>
          <cell r="P332">
            <v>84601</v>
          </cell>
          <cell r="Q332">
            <v>84601</v>
          </cell>
          <cell r="R332">
            <v>84601</v>
          </cell>
          <cell r="S332">
            <v>84601</v>
          </cell>
          <cell r="T332">
            <v>84601</v>
          </cell>
          <cell r="U332">
            <v>84601</v>
          </cell>
          <cell r="V332">
            <v>84601</v>
          </cell>
          <cell r="W332">
            <v>84601</v>
          </cell>
          <cell r="X332">
            <v>84601</v>
          </cell>
          <cell r="Y332">
            <v>84601</v>
          </cell>
          <cell r="Z332">
            <v>84601</v>
          </cell>
          <cell r="AA332">
            <v>84601</v>
          </cell>
          <cell r="AB332">
            <v>84601</v>
          </cell>
          <cell r="AC332">
            <v>84601</v>
          </cell>
          <cell r="AD332">
            <v>84601</v>
          </cell>
          <cell r="AE332">
            <v>84601</v>
          </cell>
          <cell r="AF332">
            <v>84601</v>
          </cell>
        </row>
        <row r="333">
          <cell r="A333" t="str">
            <v>3298</v>
          </cell>
          <cell r="B333" t="str">
            <v>O.T.</v>
          </cell>
          <cell r="C333">
            <v>35319</v>
          </cell>
          <cell r="D333">
            <v>37410</v>
          </cell>
          <cell r="E333">
            <v>39131</v>
          </cell>
          <cell r="F333">
            <v>40382</v>
          </cell>
          <cell r="G333">
            <v>41442</v>
          </cell>
          <cell r="H333">
            <v>42539</v>
          </cell>
          <cell r="I333">
            <v>43623</v>
          </cell>
          <cell r="J333">
            <v>44736</v>
          </cell>
          <cell r="K333">
            <v>45843</v>
          </cell>
          <cell r="L333">
            <v>46949</v>
          </cell>
          <cell r="M333">
            <v>48114</v>
          </cell>
          <cell r="N333">
            <v>49339</v>
          </cell>
          <cell r="O333">
            <v>50563</v>
          </cell>
          <cell r="P333">
            <v>50563</v>
          </cell>
          <cell r="Q333">
            <v>50563</v>
          </cell>
          <cell r="R333">
            <v>51543</v>
          </cell>
          <cell r="S333">
            <v>51543</v>
          </cell>
          <cell r="T333">
            <v>51543</v>
          </cell>
          <cell r="U333">
            <v>51543</v>
          </cell>
          <cell r="V333">
            <v>51543</v>
          </cell>
          <cell r="W333">
            <v>51543</v>
          </cell>
          <cell r="X333">
            <v>51543</v>
          </cell>
          <cell r="Y333">
            <v>51543</v>
          </cell>
          <cell r="Z333">
            <v>51543</v>
          </cell>
          <cell r="AA333">
            <v>51543</v>
          </cell>
          <cell r="AB333">
            <v>51543</v>
          </cell>
          <cell r="AC333">
            <v>51543</v>
          </cell>
          <cell r="AD333">
            <v>51543</v>
          </cell>
          <cell r="AE333">
            <v>51543</v>
          </cell>
          <cell r="AF333">
            <v>51543</v>
          </cell>
        </row>
        <row r="334">
          <cell r="A334" t="str">
            <v>3298NE</v>
          </cell>
          <cell r="B334" t="str">
            <v>O.T. NE</v>
          </cell>
          <cell r="C334">
            <v>33969</v>
          </cell>
          <cell r="D334">
            <v>35084</v>
          </cell>
          <cell r="E334">
            <v>36028</v>
          </cell>
          <cell r="F334">
            <v>37006</v>
          </cell>
          <cell r="G334">
            <v>37972</v>
          </cell>
          <cell r="H334">
            <v>38964</v>
          </cell>
          <cell r="I334">
            <v>39950</v>
          </cell>
          <cell r="J334">
            <v>40936</v>
          </cell>
          <cell r="K334">
            <v>41974</v>
          </cell>
          <cell r="L334">
            <v>43066</v>
          </cell>
          <cell r="M334">
            <v>44156</v>
          </cell>
          <cell r="N334">
            <v>44156</v>
          </cell>
          <cell r="O334">
            <v>44156</v>
          </cell>
          <cell r="P334">
            <v>45030</v>
          </cell>
          <cell r="Q334">
            <v>45030</v>
          </cell>
          <cell r="R334">
            <v>45030</v>
          </cell>
          <cell r="S334">
            <v>45030</v>
          </cell>
          <cell r="T334">
            <v>45030</v>
          </cell>
          <cell r="U334">
            <v>45030</v>
          </cell>
          <cell r="V334">
            <v>45030</v>
          </cell>
          <cell r="W334">
            <v>45030</v>
          </cell>
          <cell r="X334">
            <v>45030</v>
          </cell>
          <cell r="Y334">
            <v>45030</v>
          </cell>
          <cell r="Z334">
            <v>45030</v>
          </cell>
          <cell r="AA334">
            <v>45030</v>
          </cell>
          <cell r="AB334">
            <v>45030</v>
          </cell>
          <cell r="AC334">
            <v>45030</v>
          </cell>
          <cell r="AD334">
            <v>45030</v>
          </cell>
          <cell r="AE334">
            <v>45030</v>
          </cell>
          <cell r="AF334">
            <v>45030</v>
          </cell>
        </row>
        <row r="335">
          <cell r="A335" t="str">
            <v>329T</v>
          </cell>
          <cell r="B335" t="str">
            <v>O.T. HEAD I</v>
          </cell>
          <cell r="C335">
            <v>62257</v>
          </cell>
          <cell r="D335">
            <v>64497</v>
          </cell>
          <cell r="E335">
            <v>65723</v>
          </cell>
          <cell r="F335">
            <v>67915</v>
          </cell>
          <cell r="G335">
            <v>70094</v>
          </cell>
          <cell r="H335">
            <v>72275</v>
          </cell>
          <cell r="I335">
            <v>74450</v>
          </cell>
          <cell r="J335">
            <v>74450</v>
          </cell>
          <cell r="K335">
            <v>74450</v>
          </cell>
          <cell r="L335">
            <v>74450</v>
          </cell>
          <cell r="M335">
            <v>74450</v>
          </cell>
          <cell r="N335">
            <v>74450</v>
          </cell>
          <cell r="O335">
            <v>74450</v>
          </cell>
          <cell r="P335">
            <v>74450</v>
          </cell>
          <cell r="Q335">
            <v>74450</v>
          </cell>
          <cell r="R335">
            <v>74450</v>
          </cell>
          <cell r="S335">
            <v>74450</v>
          </cell>
          <cell r="T335">
            <v>74450</v>
          </cell>
          <cell r="U335">
            <v>74450</v>
          </cell>
          <cell r="V335">
            <v>74450</v>
          </cell>
          <cell r="W335">
            <v>74450</v>
          </cell>
          <cell r="X335">
            <v>74450</v>
          </cell>
          <cell r="Y335">
            <v>74450</v>
          </cell>
          <cell r="Z335">
            <v>74450</v>
          </cell>
          <cell r="AA335">
            <v>74450</v>
          </cell>
          <cell r="AB335">
            <v>74450</v>
          </cell>
          <cell r="AC335">
            <v>74450</v>
          </cell>
          <cell r="AD335">
            <v>74450</v>
          </cell>
          <cell r="AE335">
            <v>74450</v>
          </cell>
          <cell r="AF335">
            <v>74450</v>
          </cell>
        </row>
        <row r="336">
          <cell r="A336" t="str">
            <v>3301</v>
          </cell>
          <cell r="B336" t="str">
            <v>SNR O.T.</v>
          </cell>
          <cell r="C336">
            <v>51645</v>
          </cell>
          <cell r="D336">
            <v>52747</v>
          </cell>
          <cell r="E336">
            <v>53881</v>
          </cell>
          <cell r="F336">
            <v>55007</v>
          </cell>
          <cell r="G336">
            <v>56133</v>
          </cell>
          <cell r="H336">
            <v>57317</v>
          </cell>
          <cell r="I336">
            <v>58566</v>
          </cell>
          <cell r="J336">
            <v>59812</v>
          </cell>
          <cell r="K336">
            <v>60810</v>
          </cell>
          <cell r="L336">
            <v>60810</v>
          </cell>
          <cell r="M336">
            <v>60810</v>
          </cell>
          <cell r="N336">
            <v>60810</v>
          </cell>
          <cell r="O336">
            <v>60810</v>
          </cell>
          <cell r="P336">
            <v>60810</v>
          </cell>
          <cell r="Q336">
            <v>60810</v>
          </cell>
          <cell r="R336">
            <v>60810</v>
          </cell>
          <cell r="S336">
            <v>60810</v>
          </cell>
          <cell r="T336">
            <v>60810</v>
          </cell>
          <cell r="U336">
            <v>60810</v>
          </cell>
          <cell r="V336">
            <v>60810</v>
          </cell>
          <cell r="W336">
            <v>60810</v>
          </cell>
          <cell r="X336">
            <v>60810</v>
          </cell>
          <cell r="Y336">
            <v>60810</v>
          </cell>
          <cell r="Z336">
            <v>60810</v>
          </cell>
          <cell r="AA336">
            <v>60810</v>
          </cell>
          <cell r="AB336">
            <v>60810</v>
          </cell>
          <cell r="AC336">
            <v>60810</v>
          </cell>
          <cell r="AD336">
            <v>60810</v>
          </cell>
          <cell r="AE336">
            <v>60810</v>
          </cell>
          <cell r="AF336">
            <v>60810</v>
          </cell>
        </row>
        <row r="337">
          <cell r="A337" t="str">
            <v>330T</v>
          </cell>
          <cell r="B337" t="str">
            <v>O.T. HEAD II</v>
          </cell>
          <cell r="C337">
            <v>62257</v>
          </cell>
          <cell r="D337">
            <v>64497</v>
          </cell>
          <cell r="E337">
            <v>65723</v>
          </cell>
          <cell r="F337">
            <v>67915</v>
          </cell>
          <cell r="G337">
            <v>70094</v>
          </cell>
          <cell r="H337">
            <v>72275</v>
          </cell>
          <cell r="I337">
            <v>74450</v>
          </cell>
          <cell r="J337">
            <v>74450</v>
          </cell>
          <cell r="K337">
            <v>74450</v>
          </cell>
          <cell r="L337">
            <v>74450</v>
          </cell>
          <cell r="M337">
            <v>74450</v>
          </cell>
          <cell r="N337">
            <v>74450</v>
          </cell>
          <cell r="O337">
            <v>74450</v>
          </cell>
          <cell r="P337">
            <v>74450</v>
          </cell>
          <cell r="Q337">
            <v>74450</v>
          </cell>
          <cell r="R337">
            <v>74450</v>
          </cell>
          <cell r="S337">
            <v>74450</v>
          </cell>
          <cell r="T337">
            <v>74450</v>
          </cell>
          <cell r="U337">
            <v>74450</v>
          </cell>
          <cell r="V337">
            <v>74450</v>
          </cell>
          <cell r="W337">
            <v>74450</v>
          </cell>
          <cell r="X337">
            <v>74450</v>
          </cell>
          <cell r="Y337">
            <v>74450</v>
          </cell>
          <cell r="Z337">
            <v>74450</v>
          </cell>
          <cell r="AA337">
            <v>74450</v>
          </cell>
          <cell r="AB337">
            <v>74450</v>
          </cell>
          <cell r="AC337">
            <v>74450</v>
          </cell>
          <cell r="AD337">
            <v>74450</v>
          </cell>
          <cell r="AE337">
            <v>74450</v>
          </cell>
          <cell r="AF337">
            <v>74450</v>
          </cell>
        </row>
        <row r="338">
          <cell r="A338" t="str">
            <v>3319</v>
          </cell>
          <cell r="B338" t="str">
            <v>TRAIN OFF CHILDCARE</v>
          </cell>
          <cell r="C338">
            <v>57356</v>
          </cell>
          <cell r="D338">
            <v>58992</v>
          </cell>
          <cell r="E338">
            <v>60628</v>
          </cell>
          <cell r="F338">
            <v>62264</v>
          </cell>
          <cell r="G338">
            <v>63899</v>
          </cell>
          <cell r="H338">
            <v>65535</v>
          </cell>
          <cell r="I338">
            <v>66161</v>
          </cell>
          <cell r="J338">
            <v>66161</v>
          </cell>
          <cell r="K338">
            <v>66161</v>
          </cell>
          <cell r="L338">
            <v>66161</v>
          </cell>
          <cell r="M338">
            <v>66161</v>
          </cell>
          <cell r="N338">
            <v>66161</v>
          </cell>
          <cell r="O338">
            <v>66161</v>
          </cell>
          <cell r="P338">
            <v>66161</v>
          </cell>
          <cell r="Q338">
            <v>66161</v>
          </cell>
          <cell r="R338">
            <v>66161</v>
          </cell>
          <cell r="S338">
            <v>66161</v>
          </cell>
          <cell r="T338">
            <v>66161</v>
          </cell>
          <cell r="U338">
            <v>66161</v>
          </cell>
          <cell r="V338">
            <v>66161</v>
          </cell>
          <cell r="W338">
            <v>66161</v>
          </cell>
          <cell r="X338">
            <v>66161</v>
          </cell>
          <cell r="Y338">
            <v>66161</v>
          </cell>
          <cell r="Z338">
            <v>66161</v>
          </cell>
          <cell r="AA338">
            <v>66161</v>
          </cell>
          <cell r="AB338">
            <v>66161</v>
          </cell>
          <cell r="AC338">
            <v>66161</v>
          </cell>
          <cell r="AD338">
            <v>66161</v>
          </cell>
          <cell r="AE338">
            <v>66161</v>
          </cell>
          <cell r="AF338">
            <v>66161</v>
          </cell>
        </row>
        <row r="339">
          <cell r="A339" t="str">
            <v>3346</v>
          </cell>
          <cell r="B339" t="str">
            <v>SNR CHIROPODIST</v>
          </cell>
          <cell r="C339">
            <v>51645</v>
          </cell>
          <cell r="D339">
            <v>52747</v>
          </cell>
          <cell r="E339">
            <v>53881</v>
          </cell>
          <cell r="F339">
            <v>55007</v>
          </cell>
          <cell r="G339">
            <v>56133</v>
          </cell>
          <cell r="H339">
            <v>57317</v>
          </cell>
          <cell r="I339">
            <v>58566</v>
          </cell>
          <cell r="J339">
            <v>59812</v>
          </cell>
          <cell r="K339">
            <v>60810</v>
          </cell>
          <cell r="L339">
            <v>60810</v>
          </cell>
          <cell r="M339">
            <v>60810</v>
          </cell>
          <cell r="N339">
            <v>60810</v>
          </cell>
          <cell r="O339">
            <v>60810</v>
          </cell>
          <cell r="P339">
            <v>60810</v>
          </cell>
          <cell r="Q339">
            <v>60810</v>
          </cell>
          <cell r="R339">
            <v>60810</v>
          </cell>
          <cell r="S339">
            <v>60810</v>
          </cell>
          <cell r="T339">
            <v>60810</v>
          </cell>
          <cell r="U339">
            <v>60810</v>
          </cell>
          <cell r="V339">
            <v>60810</v>
          </cell>
          <cell r="W339">
            <v>60810</v>
          </cell>
          <cell r="X339">
            <v>60810</v>
          </cell>
          <cell r="Y339">
            <v>60810</v>
          </cell>
          <cell r="Z339">
            <v>60810</v>
          </cell>
          <cell r="AA339">
            <v>60810</v>
          </cell>
          <cell r="AB339">
            <v>60810</v>
          </cell>
          <cell r="AC339">
            <v>60810</v>
          </cell>
          <cell r="AD339">
            <v>60810</v>
          </cell>
          <cell r="AE339">
            <v>60810</v>
          </cell>
          <cell r="AF339">
            <v>60810</v>
          </cell>
        </row>
        <row r="340">
          <cell r="A340" t="str">
            <v>3352</v>
          </cell>
          <cell r="B340" t="str">
            <v>CHIROPODIST/PODIATRIST</v>
          </cell>
          <cell r="C340">
            <v>35319</v>
          </cell>
          <cell r="D340">
            <v>37410</v>
          </cell>
          <cell r="E340">
            <v>39131</v>
          </cell>
          <cell r="F340">
            <v>40382</v>
          </cell>
          <cell r="G340">
            <v>41442</v>
          </cell>
          <cell r="H340">
            <v>42539</v>
          </cell>
          <cell r="I340">
            <v>43623</v>
          </cell>
          <cell r="J340">
            <v>44736</v>
          </cell>
          <cell r="K340">
            <v>45843</v>
          </cell>
          <cell r="L340">
            <v>46949</v>
          </cell>
          <cell r="M340">
            <v>48114</v>
          </cell>
          <cell r="N340">
            <v>49339</v>
          </cell>
          <cell r="O340">
            <v>50563</v>
          </cell>
          <cell r="P340">
            <v>50563</v>
          </cell>
          <cell r="Q340">
            <v>50563</v>
          </cell>
          <cell r="R340">
            <v>51543</v>
          </cell>
          <cell r="S340">
            <v>51543</v>
          </cell>
          <cell r="T340">
            <v>51543</v>
          </cell>
          <cell r="U340">
            <v>51543</v>
          </cell>
          <cell r="V340">
            <v>51543</v>
          </cell>
          <cell r="W340">
            <v>51543</v>
          </cell>
          <cell r="X340">
            <v>51543</v>
          </cell>
          <cell r="Y340">
            <v>51543</v>
          </cell>
          <cell r="Z340">
            <v>51543</v>
          </cell>
          <cell r="AA340">
            <v>51543</v>
          </cell>
          <cell r="AB340">
            <v>51543</v>
          </cell>
          <cell r="AC340">
            <v>51543</v>
          </cell>
          <cell r="AD340">
            <v>51543</v>
          </cell>
          <cell r="AE340">
            <v>51543</v>
          </cell>
          <cell r="AF340">
            <v>51543</v>
          </cell>
        </row>
        <row r="341">
          <cell r="A341" t="str">
            <v>3352NE</v>
          </cell>
          <cell r="B341" t="str">
            <v>CHIROPODIST NE</v>
          </cell>
          <cell r="C341">
            <v>33969</v>
          </cell>
          <cell r="D341">
            <v>35084</v>
          </cell>
          <cell r="E341">
            <v>36028</v>
          </cell>
          <cell r="F341">
            <v>37006</v>
          </cell>
          <cell r="G341">
            <v>37972</v>
          </cell>
          <cell r="H341">
            <v>38964</v>
          </cell>
          <cell r="I341">
            <v>39950</v>
          </cell>
          <cell r="J341">
            <v>40936</v>
          </cell>
          <cell r="K341">
            <v>41974</v>
          </cell>
          <cell r="L341">
            <v>43066</v>
          </cell>
          <cell r="M341">
            <v>44156</v>
          </cell>
          <cell r="N341">
            <v>44156</v>
          </cell>
          <cell r="O341">
            <v>44156</v>
          </cell>
          <cell r="P341">
            <v>45030</v>
          </cell>
          <cell r="Q341">
            <v>45030</v>
          </cell>
          <cell r="R341">
            <v>45030</v>
          </cell>
          <cell r="S341">
            <v>45030</v>
          </cell>
          <cell r="T341">
            <v>45030</v>
          </cell>
          <cell r="U341">
            <v>45030</v>
          </cell>
          <cell r="V341">
            <v>45030</v>
          </cell>
          <cell r="W341">
            <v>45030</v>
          </cell>
          <cell r="X341">
            <v>45030</v>
          </cell>
          <cell r="Y341">
            <v>45030</v>
          </cell>
          <cell r="Z341">
            <v>45030</v>
          </cell>
          <cell r="AA341">
            <v>45030</v>
          </cell>
          <cell r="AB341">
            <v>45030</v>
          </cell>
          <cell r="AC341">
            <v>45030</v>
          </cell>
          <cell r="AD341">
            <v>45030</v>
          </cell>
          <cell r="AE341">
            <v>45030</v>
          </cell>
          <cell r="AF341">
            <v>45030</v>
          </cell>
        </row>
        <row r="342">
          <cell r="A342" t="str">
            <v>3361</v>
          </cell>
          <cell r="B342" t="str">
            <v>SP&amp;LAN TH. MGR III</v>
          </cell>
          <cell r="C342">
            <v>71880</v>
          </cell>
          <cell r="D342">
            <v>73016</v>
          </cell>
          <cell r="E342">
            <v>74148</v>
          </cell>
          <cell r="F342">
            <v>75343</v>
          </cell>
          <cell r="G342">
            <v>76599</v>
          </cell>
          <cell r="H342">
            <v>77853</v>
          </cell>
          <cell r="I342">
            <v>78858</v>
          </cell>
          <cell r="J342">
            <v>78858</v>
          </cell>
          <cell r="K342">
            <v>78858</v>
          </cell>
          <cell r="L342">
            <v>78858</v>
          </cell>
          <cell r="M342">
            <v>78858</v>
          </cell>
          <cell r="N342">
            <v>78858</v>
          </cell>
          <cell r="O342">
            <v>78858</v>
          </cell>
          <cell r="P342">
            <v>78858</v>
          </cell>
          <cell r="Q342">
            <v>78858</v>
          </cell>
          <cell r="R342">
            <v>78858</v>
          </cell>
          <cell r="S342">
            <v>78858</v>
          </cell>
          <cell r="T342">
            <v>78858</v>
          </cell>
          <cell r="U342">
            <v>78858</v>
          </cell>
          <cell r="V342">
            <v>78858</v>
          </cell>
          <cell r="W342">
            <v>78858</v>
          </cell>
          <cell r="X342">
            <v>78858</v>
          </cell>
          <cell r="Y342">
            <v>78858</v>
          </cell>
          <cell r="Z342">
            <v>78858</v>
          </cell>
          <cell r="AA342">
            <v>78858</v>
          </cell>
          <cell r="AB342">
            <v>78858</v>
          </cell>
          <cell r="AC342">
            <v>78858</v>
          </cell>
          <cell r="AD342">
            <v>78858</v>
          </cell>
          <cell r="AE342">
            <v>78858</v>
          </cell>
          <cell r="AF342">
            <v>78858</v>
          </cell>
        </row>
        <row r="343">
          <cell r="A343" t="str">
            <v>336Y</v>
          </cell>
          <cell r="B343" t="str">
            <v>S&amp;L THERAPIST</v>
          </cell>
          <cell r="C343">
            <v>35319</v>
          </cell>
          <cell r="D343">
            <v>37410</v>
          </cell>
          <cell r="E343">
            <v>39131</v>
          </cell>
          <cell r="F343">
            <v>40382</v>
          </cell>
          <cell r="G343">
            <v>41442</v>
          </cell>
          <cell r="H343">
            <v>42539</v>
          </cell>
          <cell r="I343">
            <v>43623</v>
          </cell>
          <cell r="J343">
            <v>44736</v>
          </cell>
          <cell r="K343">
            <v>45843</v>
          </cell>
          <cell r="L343">
            <v>46949</v>
          </cell>
          <cell r="M343">
            <v>48114</v>
          </cell>
          <cell r="N343">
            <v>49339</v>
          </cell>
          <cell r="O343">
            <v>50563</v>
          </cell>
          <cell r="P343">
            <v>50563</v>
          </cell>
          <cell r="Q343">
            <v>50563</v>
          </cell>
          <cell r="R343">
            <v>51543</v>
          </cell>
          <cell r="S343">
            <v>51543</v>
          </cell>
          <cell r="T343">
            <v>51543</v>
          </cell>
          <cell r="U343">
            <v>51543</v>
          </cell>
          <cell r="V343">
            <v>51543</v>
          </cell>
          <cell r="W343">
            <v>51543</v>
          </cell>
          <cell r="X343">
            <v>51543</v>
          </cell>
          <cell r="Y343">
            <v>51543</v>
          </cell>
          <cell r="Z343">
            <v>51543</v>
          </cell>
          <cell r="AA343">
            <v>51543</v>
          </cell>
          <cell r="AB343">
            <v>51543</v>
          </cell>
          <cell r="AC343">
            <v>51543</v>
          </cell>
          <cell r="AD343">
            <v>51543</v>
          </cell>
          <cell r="AE343">
            <v>51543</v>
          </cell>
          <cell r="AF343">
            <v>51543</v>
          </cell>
        </row>
        <row r="344">
          <cell r="A344" t="str">
            <v>336YNE</v>
          </cell>
          <cell r="B344" t="str">
            <v>S&amp;L THERAPIST NE</v>
          </cell>
          <cell r="C344">
            <v>33969</v>
          </cell>
          <cell r="D344">
            <v>35084</v>
          </cell>
          <cell r="E344">
            <v>36028</v>
          </cell>
          <cell r="F344">
            <v>37006</v>
          </cell>
          <cell r="G344">
            <v>37972</v>
          </cell>
          <cell r="H344">
            <v>38964</v>
          </cell>
          <cell r="I344">
            <v>39950</v>
          </cell>
          <cell r="J344">
            <v>40936</v>
          </cell>
          <cell r="K344">
            <v>41974</v>
          </cell>
          <cell r="L344">
            <v>43066</v>
          </cell>
          <cell r="M344">
            <v>44156</v>
          </cell>
          <cell r="N344">
            <v>44156</v>
          </cell>
          <cell r="O344">
            <v>44156</v>
          </cell>
          <cell r="P344">
            <v>45030</v>
          </cell>
          <cell r="Q344">
            <v>45030</v>
          </cell>
          <cell r="R344">
            <v>45030</v>
          </cell>
          <cell r="S344">
            <v>45030</v>
          </cell>
          <cell r="T344">
            <v>45030</v>
          </cell>
          <cell r="U344">
            <v>45030</v>
          </cell>
          <cell r="V344">
            <v>45030</v>
          </cell>
          <cell r="W344">
            <v>45030</v>
          </cell>
          <cell r="X344">
            <v>45030</v>
          </cell>
          <cell r="Y344">
            <v>45030</v>
          </cell>
          <cell r="Z344">
            <v>45030</v>
          </cell>
          <cell r="AA344">
            <v>45030</v>
          </cell>
          <cell r="AB344">
            <v>45030</v>
          </cell>
          <cell r="AC344">
            <v>45030</v>
          </cell>
          <cell r="AD344">
            <v>45030</v>
          </cell>
          <cell r="AE344">
            <v>45030</v>
          </cell>
          <cell r="AF344">
            <v>45030</v>
          </cell>
        </row>
        <row r="345">
          <cell r="A345" t="str">
            <v>3379</v>
          </cell>
          <cell r="B345" t="str">
            <v>SNR SPEECH &amp; LANG THERAPIST</v>
          </cell>
          <cell r="C345">
            <v>51645</v>
          </cell>
          <cell r="D345">
            <v>52747</v>
          </cell>
          <cell r="E345">
            <v>53881</v>
          </cell>
          <cell r="F345">
            <v>55007</v>
          </cell>
          <cell r="G345">
            <v>56133</v>
          </cell>
          <cell r="H345">
            <v>57317</v>
          </cell>
          <cell r="I345">
            <v>58566</v>
          </cell>
          <cell r="J345">
            <v>59812</v>
          </cell>
          <cell r="K345">
            <v>60810</v>
          </cell>
          <cell r="L345">
            <v>60810</v>
          </cell>
          <cell r="M345">
            <v>60810</v>
          </cell>
          <cell r="N345">
            <v>60810</v>
          </cell>
          <cell r="O345">
            <v>60810</v>
          </cell>
          <cell r="P345">
            <v>60810</v>
          </cell>
          <cell r="Q345">
            <v>60810</v>
          </cell>
          <cell r="R345">
            <v>60810</v>
          </cell>
          <cell r="S345">
            <v>60810</v>
          </cell>
          <cell r="T345">
            <v>60810</v>
          </cell>
          <cell r="U345">
            <v>60810</v>
          </cell>
          <cell r="V345">
            <v>60810</v>
          </cell>
          <cell r="W345">
            <v>60810</v>
          </cell>
          <cell r="X345">
            <v>60810</v>
          </cell>
          <cell r="Y345">
            <v>60810</v>
          </cell>
          <cell r="Z345">
            <v>60810</v>
          </cell>
          <cell r="AA345">
            <v>60810</v>
          </cell>
          <cell r="AB345">
            <v>60810</v>
          </cell>
          <cell r="AC345">
            <v>60810</v>
          </cell>
          <cell r="AD345">
            <v>60810</v>
          </cell>
          <cell r="AE345">
            <v>60810</v>
          </cell>
          <cell r="AF345">
            <v>60810</v>
          </cell>
        </row>
        <row r="346">
          <cell r="A346" t="str">
            <v>3387</v>
          </cell>
          <cell r="B346" t="str">
            <v>SOC WORKER (PQ)</v>
          </cell>
          <cell r="C346">
            <v>40217</v>
          </cell>
          <cell r="D346">
            <v>43094</v>
          </cell>
          <cell r="E346">
            <v>44574</v>
          </cell>
          <cell r="F346">
            <v>46705</v>
          </cell>
          <cell r="G346">
            <v>48834</v>
          </cell>
          <cell r="H346">
            <v>50967</v>
          </cell>
          <cell r="I346">
            <v>53095</v>
          </cell>
          <cell r="J346">
            <v>55224</v>
          </cell>
          <cell r="K346">
            <v>57356</v>
          </cell>
          <cell r="L346">
            <v>57356</v>
          </cell>
          <cell r="M346">
            <v>57356</v>
          </cell>
          <cell r="N346">
            <v>58468</v>
          </cell>
          <cell r="O346">
            <v>58468</v>
          </cell>
          <cell r="P346">
            <v>58468</v>
          </cell>
          <cell r="Q346">
            <v>58468</v>
          </cell>
          <cell r="R346">
            <v>58468</v>
          </cell>
          <cell r="S346">
            <v>58468</v>
          </cell>
          <cell r="T346">
            <v>58468</v>
          </cell>
          <cell r="U346">
            <v>58468</v>
          </cell>
          <cell r="V346">
            <v>58468</v>
          </cell>
          <cell r="W346">
            <v>58468</v>
          </cell>
          <cell r="X346">
            <v>58468</v>
          </cell>
          <cell r="Y346">
            <v>58468</v>
          </cell>
          <cell r="Z346">
            <v>58468</v>
          </cell>
          <cell r="AA346">
            <v>58468</v>
          </cell>
          <cell r="AB346">
            <v>58468</v>
          </cell>
          <cell r="AC346">
            <v>58468</v>
          </cell>
          <cell r="AD346">
            <v>58468</v>
          </cell>
          <cell r="AE346">
            <v>58468</v>
          </cell>
          <cell r="AF346">
            <v>58468</v>
          </cell>
        </row>
        <row r="347">
          <cell r="A347" t="str">
            <v>3387NE</v>
          </cell>
          <cell r="B347" t="str">
            <v>SOC WORKER (PQ) NE</v>
          </cell>
          <cell r="C347">
            <v>38819</v>
          </cell>
          <cell r="D347">
            <v>40718</v>
          </cell>
          <cell r="E347">
            <v>42616</v>
          </cell>
          <cell r="F347">
            <v>44516</v>
          </cell>
          <cell r="G347">
            <v>46413</v>
          </cell>
          <cell r="H347">
            <v>48310</v>
          </cell>
          <cell r="I347">
            <v>50210</v>
          </cell>
          <cell r="J347">
            <v>50210</v>
          </cell>
          <cell r="K347">
            <v>50210</v>
          </cell>
          <cell r="L347">
            <v>51200</v>
          </cell>
          <cell r="M347">
            <v>51200</v>
          </cell>
          <cell r="N347">
            <v>51200</v>
          </cell>
          <cell r="O347">
            <v>51200</v>
          </cell>
          <cell r="P347">
            <v>51200</v>
          </cell>
          <cell r="Q347">
            <v>51200</v>
          </cell>
          <cell r="R347">
            <v>51200</v>
          </cell>
          <cell r="S347">
            <v>51200</v>
          </cell>
          <cell r="T347">
            <v>51200</v>
          </cell>
          <cell r="U347">
            <v>51200</v>
          </cell>
          <cell r="V347">
            <v>51200</v>
          </cell>
          <cell r="W347">
            <v>51200</v>
          </cell>
          <cell r="X347">
            <v>51200</v>
          </cell>
          <cell r="Y347">
            <v>51200</v>
          </cell>
          <cell r="Z347">
            <v>51200</v>
          </cell>
          <cell r="AA347">
            <v>51200</v>
          </cell>
          <cell r="AB347">
            <v>51200</v>
          </cell>
          <cell r="AC347">
            <v>51200</v>
          </cell>
          <cell r="AD347">
            <v>51200</v>
          </cell>
          <cell r="AE347">
            <v>51200</v>
          </cell>
          <cell r="AF347">
            <v>51200</v>
          </cell>
        </row>
        <row r="348">
          <cell r="A348" t="str">
            <v>3389</v>
          </cell>
          <cell r="B348" t="str">
            <v>DIETICIAN</v>
          </cell>
          <cell r="C348">
            <v>35319</v>
          </cell>
          <cell r="D348">
            <v>37410</v>
          </cell>
          <cell r="E348">
            <v>39131</v>
          </cell>
          <cell r="F348">
            <v>40382</v>
          </cell>
          <cell r="G348">
            <v>41442</v>
          </cell>
          <cell r="H348">
            <v>42539</v>
          </cell>
          <cell r="I348">
            <v>43623</v>
          </cell>
          <cell r="J348">
            <v>44736</v>
          </cell>
          <cell r="K348">
            <v>45843</v>
          </cell>
          <cell r="L348">
            <v>46949</v>
          </cell>
          <cell r="M348">
            <v>48114</v>
          </cell>
          <cell r="N348">
            <v>49339</v>
          </cell>
          <cell r="O348">
            <v>50563</v>
          </cell>
          <cell r="P348">
            <v>50563</v>
          </cell>
          <cell r="Q348">
            <v>50563</v>
          </cell>
          <cell r="R348">
            <v>51543</v>
          </cell>
          <cell r="S348">
            <v>51543</v>
          </cell>
          <cell r="T348">
            <v>51543</v>
          </cell>
          <cell r="U348">
            <v>51543</v>
          </cell>
          <cell r="V348">
            <v>51543</v>
          </cell>
          <cell r="W348">
            <v>51543</v>
          </cell>
          <cell r="X348">
            <v>51543</v>
          </cell>
          <cell r="Y348">
            <v>51543</v>
          </cell>
          <cell r="Z348">
            <v>51543</v>
          </cell>
          <cell r="AA348">
            <v>51543</v>
          </cell>
          <cell r="AB348">
            <v>51543</v>
          </cell>
          <cell r="AC348">
            <v>51543</v>
          </cell>
          <cell r="AD348">
            <v>51543</v>
          </cell>
          <cell r="AE348">
            <v>51543</v>
          </cell>
          <cell r="AF348">
            <v>51543</v>
          </cell>
        </row>
        <row r="349">
          <cell r="A349" t="str">
            <v>3389NE</v>
          </cell>
          <cell r="B349" t="str">
            <v>DIETICIAN NE</v>
          </cell>
          <cell r="C349">
            <v>33969</v>
          </cell>
          <cell r="D349">
            <v>35084</v>
          </cell>
          <cell r="E349">
            <v>36028</v>
          </cell>
          <cell r="F349">
            <v>37006</v>
          </cell>
          <cell r="G349">
            <v>37972</v>
          </cell>
          <cell r="H349">
            <v>38964</v>
          </cell>
          <cell r="I349">
            <v>39950</v>
          </cell>
          <cell r="J349">
            <v>40936</v>
          </cell>
          <cell r="K349">
            <v>41974</v>
          </cell>
          <cell r="L349">
            <v>43066</v>
          </cell>
          <cell r="M349">
            <v>44156</v>
          </cell>
          <cell r="N349">
            <v>44156</v>
          </cell>
          <cell r="O349">
            <v>44156</v>
          </cell>
          <cell r="P349">
            <v>45030</v>
          </cell>
          <cell r="Q349">
            <v>45030</v>
          </cell>
          <cell r="R349">
            <v>45030</v>
          </cell>
          <cell r="S349">
            <v>45030</v>
          </cell>
          <cell r="T349">
            <v>45030</v>
          </cell>
          <cell r="U349">
            <v>45030</v>
          </cell>
          <cell r="V349">
            <v>45030</v>
          </cell>
          <cell r="W349">
            <v>45030</v>
          </cell>
          <cell r="X349">
            <v>45030</v>
          </cell>
          <cell r="Y349">
            <v>45030</v>
          </cell>
          <cell r="Z349">
            <v>45030</v>
          </cell>
          <cell r="AA349">
            <v>45030</v>
          </cell>
          <cell r="AB349">
            <v>45030</v>
          </cell>
          <cell r="AC349">
            <v>45030</v>
          </cell>
          <cell r="AD349">
            <v>45030</v>
          </cell>
          <cell r="AE349">
            <v>45030</v>
          </cell>
          <cell r="AF349">
            <v>45030</v>
          </cell>
        </row>
        <row r="350">
          <cell r="A350" t="str">
            <v>338T</v>
          </cell>
          <cell r="B350" t="str">
            <v>DIETICIAN MGR I</v>
          </cell>
          <cell r="C350">
            <v>62257</v>
          </cell>
          <cell r="D350">
            <v>64497</v>
          </cell>
          <cell r="E350">
            <v>65723</v>
          </cell>
          <cell r="F350">
            <v>67915</v>
          </cell>
          <cell r="G350">
            <v>70094</v>
          </cell>
          <cell r="H350">
            <v>72275</v>
          </cell>
          <cell r="I350">
            <v>74450</v>
          </cell>
          <cell r="J350">
            <v>74450</v>
          </cell>
          <cell r="K350">
            <v>74450</v>
          </cell>
          <cell r="L350">
            <v>74450</v>
          </cell>
          <cell r="M350">
            <v>74450</v>
          </cell>
          <cell r="N350">
            <v>74450</v>
          </cell>
          <cell r="O350">
            <v>74450</v>
          </cell>
          <cell r="P350">
            <v>74450</v>
          </cell>
          <cell r="Q350">
            <v>74450</v>
          </cell>
          <cell r="R350">
            <v>74450</v>
          </cell>
          <cell r="S350">
            <v>74450</v>
          </cell>
          <cell r="T350">
            <v>74450</v>
          </cell>
          <cell r="U350">
            <v>74450</v>
          </cell>
          <cell r="V350">
            <v>74450</v>
          </cell>
          <cell r="W350">
            <v>74450</v>
          </cell>
          <cell r="X350">
            <v>74450</v>
          </cell>
          <cell r="Y350">
            <v>74450</v>
          </cell>
          <cell r="Z350">
            <v>74450</v>
          </cell>
          <cell r="AA350">
            <v>74450</v>
          </cell>
          <cell r="AB350">
            <v>74450</v>
          </cell>
          <cell r="AC350">
            <v>74450</v>
          </cell>
          <cell r="AD350">
            <v>74450</v>
          </cell>
          <cell r="AE350">
            <v>74450</v>
          </cell>
          <cell r="AF350">
            <v>74450</v>
          </cell>
        </row>
        <row r="351">
          <cell r="A351" t="str">
            <v>3395</v>
          </cell>
          <cell r="B351" t="str">
            <v>SNR DIETICIAN</v>
          </cell>
          <cell r="C351">
            <v>51645</v>
          </cell>
          <cell r="D351">
            <v>52747</v>
          </cell>
          <cell r="E351">
            <v>53881</v>
          </cell>
          <cell r="F351">
            <v>55007</v>
          </cell>
          <cell r="G351">
            <v>56133</v>
          </cell>
          <cell r="H351">
            <v>57317</v>
          </cell>
          <cell r="I351">
            <v>58566</v>
          </cell>
          <cell r="J351">
            <v>59812</v>
          </cell>
          <cell r="K351">
            <v>60810</v>
          </cell>
          <cell r="L351">
            <v>60810</v>
          </cell>
          <cell r="M351">
            <v>60810</v>
          </cell>
          <cell r="N351">
            <v>60810</v>
          </cell>
          <cell r="O351">
            <v>60810</v>
          </cell>
          <cell r="P351">
            <v>60810</v>
          </cell>
          <cell r="Q351">
            <v>60810</v>
          </cell>
          <cell r="R351">
            <v>60810</v>
          </cell>
          <cell r="S351">
            <v>60810</v>
          </cell>
          <cell r="T351">
            <v>60810</v>
          </cell>
          <cell r="U351">
            <v>60810</v>
          </cell>
          <cell r="V351">
            <v>60810</v>
          </cell>
          <cell r="W351">
            <v>60810</v>
          </cell>
          <cell r="X351">
            <v>60810</v>
          </cell>
          <cell r="Y351">
            <v>60810</v>
          </cell>
          <cell r="Z351">
            <v>60810</v>
          </cell>
          <cell r="AA351">
            <v>60810</v>
          </cell>
          <cell r="AB351">
            <v>60810</v>
          </cell>
          <cell r="AC351">
            <v>60810</v>
          </cell>
          <cell r="AD351">
            <v>60810</v>
          </cell>
          <cell r="AE351">
            <v>60810</v>
          </cell>
          <cell r="AF351">
            <v>60810</v>
          </cell>
        </row>
        <row r="352">
          <cell r="A352" t="str">
            <v>339T</v>
          </cell>
          <cell r="B352" t="str">
            <v>DIETICIAN MGR II</v>
          </cell>
          <cell r="C352">
            <v>62257</v>
          </cell>
          <cell r="D352">
            <v>64497</v>
          </cell>
          <cell r="E352">
            <v>65723</v>
          </cell>
          <cell r="F352">
            <v>67915</v>
          </cell>
          <cell r="G352">
            <v>70094</v>
          </cell>
          <cell r="H352">
            <v>72275</v>
          </cell>
          <cell r="I352">
            <v>74450</v>
          </cell>
          <cell r="J352">
            <v>74450</v>
          </cell>
          <cell r="K352">
            <v>74450</v>
          </cell>
          <cell r="L352">
            <v>74450</v>
          </cell>
          <cell r="M352">
            <v>74450</v>
          </cell>
          <cell r="N352">
            <v>74450</v>
          </cell>
          <cell r="O352">
            <v>74450</v>
          </cell>
          <cell r="P352">
            <v>74450</v>
          </cell>
          <cell r="Q352">
            <v>74450</v>
          </cell>
          <cell r="R352">
            <v>74450</v>
          </cell>
          <cell r="S352">
            <v>74450</v>
          </cell>
          <cell r="T352">
            <v>74450</v>
          </cell>
          <cell r="U352">
            <v>74450</v>
          </cell>
          <cell r="V352">
            <v>74450</v>
          </cell>
          <cell r="W352">
            <v>74450</v>
          </cell>
          <cell r="X352">
            <v>74450</v>
          </cell>
          <cell r="Y352">
            <v>74450</v>
          </cell>
          <cell r="Z352">
            <v>74450</v>
          </cell>
          <cell r="AA352">
            <v>74450</v>
          </cell>
          <cell r="AB352">
            <v>74450</v>
          </cell>
          <cell r="AC352">
            <v>74450</v>
          </cell>
          <cell r="AD352">
            <v>74450</v>
          </cell>
          <cell r="AE352">
            <v>74450</v>
          </cell>
          <cell r="AF352">
            <v>74450</v>
          </cell>
        </row>
        <row r="353">
          <cell r="A353" t="str">
            <v>3409</v>
          </cell>
          <cell r="B353" t="str">
            <v>ORTHOPTIST</v>
          </cell>
          <cell r="C353">
            <v>35319</v>
          </cell>
          <cell r="D353">
            <v>37410</v>
          </cell>
          <cell r="E353">
            <v>39131</v>
          </cell>
          <cell r="F353">
            <v>40382</v>
          </cell>
          <cell r="G353">
            <v>41442</v>
          </cell>
          <cell r="H353">
            <v>42539</v>
          </cell>
          <cell r="I353">
            <v>43623</v>
          </cell>
          <cell r="J353">
            <v>44736</v>
          </cell>
          <cell r="K353">
            <v>45843</v>
          </cell>
          <cell r="L353">
            <v>46949</v>
          </cell>
          <cell r="M353">
            <v>48114</v>
          </cell>
          <cell r="N353">
            <v>49339</v>
          </cell>
          <cell r="O353">
            <v>50563</v>
          </cell>
          <cell r="P353">
            <v>50563</v>
          </cell>
          <cell r="Q353">
            <v>50563</v>
          </cell>
          <cell r="R353">
            <v>51543</v>
          </cell>
          <cell r="S353">
            <v>51543</v>
          </cell>
          <cell r="T353">
            <v>51543</v>
          </cell>
          <cell r="U353">
            <v>51543</v>
          </cell>
          <cell r="V353">
            <v>51543</v>
          </cell>
          <cell r="W353">
            <v>51543</v>
          </cell>
          <cell r="X353">
            <v>51543</v>
          </cell>
          <cell r="Y353">
            <v>51543</v>
          </cell>
          <cell r="Z353">
            <v>51543</v>
          </cell>
          <cell r="AA353">
            <v>51543</v>
          </cell>
          <cell r="AB353">
            <v>51543</v>
          </cell>
          <cell r="AC353">
            <v>51543</v>
          </cell>
          <cell r="AD353">
            <v>51543</v>
          </cell>
          <cell r="AE353">
            <v>51543</v>
          </cell>
          <cell r="AF353">
            <v>51543</v>
          </cell>
        </row>
        <row r="354">
          <cell r="A354" t="str">
            <v>3409NE</v>
          </cell>
          <cell r="B354" t="str">
            <v>ORTHOPTIST NE</v>
          </cell>
          <cell r="C354">
            <v>33969</v>
          </cell>
          <cell r="D354">
            <v>35084</v>
          </cell>
          <cell r="E354">
            <v>36028</v>
          </cell>
          <cell r="F354">
            <v>37006</v>
          </cell>
          <cell r="G354">
            <v>37972</v>
          </cell>
          <cell r="H354">
            <v>38964</v>
          </cell>
          <cell r="I354">
            <v>39950</v>
          </cell>
          <cell r="J354">
            <v>40936</v>
          </cell>
          <cell r="K354">
            <v>41974</v>
          </cell>
          <cell r="L354">
            <v>43066</v>
          </cell>
          <cell r="M354">
            <v>44156</v>
          </cell>
          <cell r="N354">
            <v>44156</v>
          </cell>
          <cell r="O354">
            <v>44156</v>
          </cell>
          <cell r="P354">
            <v>45030</v>
          </cell>
          <cell r="Q354">
            <v>45030</v>
          </cell>
          <cell r="R354">
            <v>45030</v>
          </cell>
          <cell r="S354">
            <v>45030</v>
          </cell>
          <cell r="T354">
            <v>45030</v>
          </cell>
          <cell r="U354">
            <v>45030</v>
          </cell>
          <cell r="V354">
            <v>45030</v>
          </cell>
          <cell r="W354">
            <v>45030</v>
          </cell>
          <cell r="X354">
            <v>45030</v>
          </cell>
          <cell r="Y354">
            <v>45030</v>
          </cell>
          <cell r="Z354">
            <v>45030</v>
          </cell>
          <cell r="AA354">
            <v>45030</v>
          </cell>
          <cell r="AB354">
            <v>45030</v>
          </cell>
          <cell r="AC354">
            <v>45030</v>
          </cell>
          <cell r="AD354">
            <v>45030</v>
          </cell>
          <cell r="AE354">
            <v>45030</v>
          </cell>
          <cell r="AF354">
            <v>45030</v>
          </cell>
        </row>
        <row r="355">
          <cell r="A355" t="str">
            <v>3417</v>
          </cell>
          <cell r="B355" t="str">
            <v>SNR ORTHOPTIST</v>
          </cell>
          <cell r="C355">
            <v>51645</v>
          </cell>
          <cell r="D355">
            <v>52747</v>
          </cell>
          <cell r="E355">
            <v>53881</v>
          </cell>
          <cell r="F355">
            <v>55007</v>
          </cell>
          <cell r="G355">
            <v>56133</v>
          </cell>
          <cell r="H355">
            <v>57317</v>
          </cell>
          <cell r="I355">
            <v>58566</v>
          </cell>
          <cell r="J355">
            <v>59812</v>
          </cell>
          <cell r="K355">
            <v>60810</v>
          </cell>
          <cell r="L355">
            <v>60810</v>
          </cell>
          <cell r="M355">
            <v>60810</v>
          </cell>
          <cell r="N355">
            <v>60810</v>
          </cell>
          <cell r="O355">
            <v>60810</v>
          </cell>
          <cell r="P355">
            <v>60810</v>
          </cell>
          <cell r="Q355">
            <v>60810</v>
          </cell>
          <cell r="R355">
            <v>60810</v>
          </cell>
          <cell r="S355">
            <v>60810</v>
          </cell>
          <cell r="T355">
            <v>60810</v>
          </cell>
          <cell r="U355">
            <v>60810</v>
          </cell>
          <cell r="V355">
            <v>60810</v>
          </cell>
          <cell r="W355">
            <v>60810</v>
          </cell>
          <cell r="X355">
            <v>60810</v>
          </cell>
          <cell r="Y355">
            <v>60810</v>
          </cell>
          <cell r="Z355">
            <v>60810</v>
          </cell>
          <cell r="AA355">
            <v>60810</v>
          </cell>
          <cell r="AB355">
            <v>60810</v>
          </cell>
          <cell r="AC355">
            <v>60810</v>
          </cell>
          <cell r="AD355">
            <v>60810</v>
          </cell>
          <cell r="AE355">
            <v>60810</v>
          </cell>
          <cell r="AF355">
            <v>60810</v>
          </cell>
        </row>
        <row r="356">
          <cell r="A356" t="str">
            <v>3425</v>
          </cell>
          <cell r="B356" t="str">
            <v>PHLEBOTOMIST</v>
          </cell>
          <cell r="C356">
            <v>28913</v>
          </cell>
          <cell r="D356">
            <v>31111</v>
          </cell>
          <cell r="E356">
            <v>32013</v>
          </cell>
          <cell r="F356">
            <v>33392</v>
          </cell>
          <cell r="G356">
            <v>34856</v>
          </cell>
          <cell r="H356">
            <v>36340</v>
          </cell>
          <cell r="I356">
            <v>37831</v>
          </cell>
          <cell r="J356">
            <v>39360</v>
          </cell>
          <cell r="K356">
            <v>39360</v>
          </cell>
          <cell r="L356">
            <v>39360</v>
          </cell>
          <cell r="M356">
            <v>40113</v>
          </cell>
          <cell r="N356">
            <v>40113</v>
          </cell>
          <cell r="O356">
            <v>40113</v>
          </cell>
          <cell r="P356">
            <v>40113</v>
          </cell>
          <cell r="Q356">
            <v>40113</v>
          </cell>
          <cell r="R356">
            <v>40113</v>
          </cell>
          <cell r="S356">
            <v>40113</v>
          </cell>
          <cell r="T356">
            <v>40113</v>
          </cell>
          <cell r="U356">
            <v>40113</v>
          </cell>
          <cell r="V356">
            <v>40113</v>
          </cell>
          <cell r="W356">
            <v>40113</v>
          </cell>
          <cell r="X356">
            <v>40113</v>
          </cell>
          <cell r="Y356">
            <v>40113</v>
          </cell>
          <cell r="Z356">
            <v>40113</v>
          </cell>
          <cell r="AA356">
            <v>40113</v>
          </cell>
          <cell r="AB356">
            <v>40113</v>
          </cell>
          <cell r="AC356">
            <v>40113</v>
          </cell>
          <cell r="AD356">
            <v>40113</v>
          </cell>
          <cell r="AE356">
            <v>40113</v>
          </cell>
          <cell r="AF356">
            <v>40113</v>
          </cell>
        </row>
        <row r="357">
          <cell r="A357" t="str">
            <v>3425NE</v>
          </cell>
          <cell r="B357" t="str">
            <v>PHLEBOTOMIST NE</v>
          </cell>
          <cell r="C357">
            <v>27353</v>
          </cell>
          <cell r="D357">
            <v>28855</v>
          </cell>
          <cell r="E357">
            <v>30160</v>
          </cell>
          <cell r="F357">
            <v>31482</v>
          </cell>
          <cell r="G357">
            <v>32811</v>
          </cell>
          <cell r="H357">
            <v>34174</v>
          </cell>
          <cell r="I357">
            <v>34174</v>
          </cell>
          <cell r="J357">
            <v>34174</v>
          </cell>
          <cell r="K357">
            <v>34844</v>
          </cell>
          <cell r="L357">
            <v>34844</v>
          </cell>
          <cell r="M357">
            <v>34844</v>
          </cell>
          <cell r="N357">
            <v>34844</v>
          </cell>
          <cell r="O357">
            <v>34844</v>
          </cell>
          <cell r="P357">
            <v>34844</v>
          </cell>
          <cell r="Q357">
            <v>34844</v>
          </cell>
          <cell r="R357">
            <v>34844</v>
          </cell>
          <cell r="S357">
            <v>34844</v>
          </cell>
          <cell r="T357">
            <v>34844</v>
          </cell>
          <cell r="U357">
            <v>34844</v>
          </cell>
          <cell r="V357">
            <v>34844</v>
          </cell>
          <cell r="W357">
            <v>34844</v>
          </cell>
          <cell r="X357">
            <v>34844</v>
          </cell>
          <cell r="Y357">
            <v>34844</v>
          </cell>
          <cell r="Z357">
            <v>34844</v>
          </cell>
          <cell r="AA357">
            <v>34844</v>
          </cell>
          <cell r="AB357">
            <v>34844</v>
          </cell>
          <cell r="AC357">
            <v>34844</v>
          </cell>
          <cell r="AD357">
            <v>34844</v>
          </cell>
          <cell r="AE357">
            <v>34844</v>
          </cell>
          <cell r="AF357">
            <v>34844</v>
          </cell>
        </row>
        <row r="358">
          <cell r="A358" t="str">
            <v>3433</v>
          </cell>
          <cell r="B358" t="str">
            <v>SNR PHLEBOTOMIST</v>
          </cell>
          <cell r="C358">
            <v>35048</v>
          </cell>
          <cell r="D358">
            <v>36971</v>
          </cell>
          <cell r="E358">
            <v>38621</v>
          </cell>
          <cell r="F358">
            <v>40332</v>
          </cell>
          <cell r="G358">
            <v>42036</v>
          </cell>
          <cell r="H358">
            <v>43796</v>
          </cell>
          <cell r="I358">
            <v>43796</v>
          </cell>
          <cell r="J358">
            <v>43796</v>
          </cell>
          <cell r="K358">
            <v>43796</v>
          </cell>
          <cell r="L358">
            <v>43796</v>
          </cell>
          <cell r="M358">
            <v>43796</v>
          </cell>
          <cell r="N358">
            <v>43796</v>
          </cell>
          <cell r="O358">
            <v>43796</v>
          </cell>
          <cell r="P358">
            <v>43796</v>
          </cell>
          <cell r="Q358">
            <v>43796</v>
          </cell>
          <cell r="R358">
            <v>43796</v>
          </cell>
          <cell r="S358">
            <v>43796</v>
          </cell>
          <cell r="T358">
            <v>43796</v>
          </cell>
          <cell r="U358">
            <v>43796</v>
          </cell>
          <cell r="V358">
            <v>43796</v>
          </cell>
          <cell r="W358">
            <v>43796</v>
          </cell>
          <cell r="X358">
            <v>43796</v>
          </cell>
          <cell r="Y358">
            <v>43796</v>
          </cell>
          <cell r="Z358">
            <v>43796</v>
          </cell>
          <cell r="AA358">
            <v>43796</v>
          </cell>
          <cell r="AB358">
            <v>43796</v>
          </cell>
          <cell r="AC358">
            <v>43796</v>
          </cell>
          <cell r="AD358">
            <v>43796</v>
          </cell>
          <cell r="AE358">
            <v>43796</v>
          </cell>
          <cell r="AF358">
            <v>43796</v>
          </cell>
        </row>
        <row r="359">
          <cell r="A359" t="str">
            <v>3440</v>
          </cell>
          <cell r="B359" t="str">
            <v>STD AUDIOLOGIST</v>
          </cell>
          <cell r="C359">
            <v>21110</v>
          </cell>
          <cell r="D359">
            <v>21110</v>
          </cell>
          <cell r="E359">
            <v>21110</v>
          </cell>
          <cell r="F359">
            <v>21110</v>
          </cell>
          <cell r="G359">
            <v>21110</v>
          </cell>
          <cell r="H359">
            <v>21110</v>
          </cell>
          <cell r="I359">
            <v>21110</v>
          </cell>
          <cell r="J359">
            <v>21110</v>
          </cell>
          <cell r="K359">
            <v>21110</v>
          </cell>
          <cell r="L359">
            <v>21110</v>
          </cell>
          <cell r="M359">
            <v>21110</v>
          </cell>
          <cell r="N359">
            <v>21110</v>
          </cell>
          <cell r="O359">
            <v>21110</v>
          </cell>
          <cell r="P359">
            <v>21110</v>
          </cell>
          <cell r="Q359">
            <v>21110</v>
          </cell>
          <cell r="R359">
            <v>21110</v>
          </cell>
          <cell r="S359">
            <v>21110</v>
          </cell>
          <cell r="T359">
            <v>21110</v>
          </cell>
          <cell r="U359">
            <v>21110</v>
          </cell>
          <cell r="V359">
            <v>21110</v>
          </cell>
          <cell r="W359">
            <v>21110</v>
          </cell>
          <cell r="X359">
            <v>21110</v>
          </cell>
          <cell r="Y359">
            <v>21110</v>
          </cell>
          <cell r="Z359">
            <v>21110</v>
          </cell>
          <cell r="AA359">
            <v>21110</v>
          </cell>
          <cell r="AB359">
            <v>21110</v>
          </cell>
          <cell r="AC359">
            <v>21110</v>
          </cell>
          <cell r="AD359">
            <v>21110</v>
          </cell>
          <cell r="AE359">
            <v>21110</v>
          </cell>
          <cell r="AF359">
            <v>21110</v>
          </cell>
        </row>
        <row r="360">
          <cell r="A360" t="str">
            <v>3440NE</v>
          </cell>
          <cell r="B360" t="str">
            <v>STD AUDIOLOGIST NE</v>
          </cell>
          <cell r="C360">
            <v>18999</v>
          </cell>
          <cell r="D360">
            <v>18999</v>
          </cell>
          <cell r="E360">
            <v>18999</v>
          </cell>
          <cell r="F360">
            <v>18999</v>
          </cell>
          <cell r="G360">
            <v>18999</v>
          </cell>
          <cell r="H360">
            <v>18999</v>
          </cell>
          <cell r="I360">
            <v>18999</v>
          </cell>
          <cell r="J360">
            <v>18999</v>
          </cell>
          <cell r="K360">
            <v>18999</v>
          </cell>
          <cell r="L360">
            <v>18999</v>
          </cell>
          <cell r="M360">
            <v>18999</v>
          </cell>
          <cell r="N360">
            <v>18999</v>
          </cell>
          <cell r="O360">
            <v>18999</v>
          </cell>
          <cell r="P360">
            <v>18999</v>
          </cell>
          <cell r="Q360">
            <v>18999</v>
          </cell>
          <cell r="R360">
            <v>18999</v>
          </cell>
          <cell r="S360">
            <v>18999</v>
          </cell>
          <cell r="T360">
            <v>18999</v>
          </cell>
          <cell r="U360">
            <v>18999</v>
          </cell>
          <cell r="V360">
            <v>18999</v>
          </cell>
          <cell r="W360">
            <v>18999</v>
          </cell>
          <cell r="X360">
            <v>18999</v>
          </cell>
          <cell r="Y360">
            <v>18999</v>
          </cell>
          <cell r="Z360">
            <v>18999</v>
          </cell>
          <cell r="AA360">
            <v>18999</v>
          </cell>
          <cell r="AB360">
            <v>18999</v>
          </cell>
          <cell r="AC360">
            <v>18999</v>
          </cell>
          <cell r="AD360">
            <v>18999</v>
          </cell>
          <cell r="AE360">
            <v>18999</v>
          </cell>
          <cell r="AF360">
            <v>18999</v>
          </cell>
        </row>
        <row r="361">
          <cell r="A361" t="str">
            <v>3441</v>
          </cell>
          <cell r="B361" t="str">
            <v>STAFF GRADE AUDIOLOGIST</v>
          </cell>
          <cell r="C361">
            <v>31311</v>
          </cell>
          <cell r="D361">
            <v>32950</v>
          </cell>
          <cell r="E361">
            <v>34345</v>
          </cell>
          <cell r="F361">
            <v>35525</v>
          </cell>
          <cell r="G361">
            <v>36497</v>
          </cell>
          <cell r="H361">
            <v>37474</v>
          </cell>
          <cell r="I361">
            <v>38492</v>
          </cell>
          <cell r="J361">
            <v>39497</v>
          </cell>
          <cell r="K361">
            <v>40465</v>
          </cell>
          <cell r="L361">
            <v>40465</v>
          </cell>
          <cell r="M361">
            <v>40465</v>
          </cell>
          <cell r="N361">
            <v>41238</v>
          </cell>
          <cell r="O361">
            <v>41238</v>
          </cell>
          <cell r="P361">
            <v>41238</v>
          </cell>
          <cell r="Q361">
            <v>41238</v>
          </cell>
          <cell r="R361">
            <v>41238</v>
          </cell>
          <cell r="S361">
            <v>41238</v>
          </cell>
          <cell r="T361">
            <v>41238</v>
          </cell>
          <cell r="U361">
            <v>41238</v>
          </cell>
          <cell r="V361">
            <v>41238</v>
          </cell>
          <cell r="W361">
            <v>41238</v>
          </cell>
          <cell r="X361">
            <v>41238</v>
          </cell>
          <cell r="Y361">
            <v>41238</v>
          </cell>
          <cell r="Z361">
            <v>41238</v>
          </cell>
          <cell r="AA361">
            <v>41238</v>
          </cell>
          <cell r="AB361">
            <v>41238</v>
          </cell>
          <cell r="AC361">
            <v>41238</v>
          </cell>
          <cell r="AD361">
            <v>41238</v>
          </cell>
          <cell r="AE361">
            <v>41238</v>
          </cell>
          <cell r="AF361">
            <v>41238</v>
          </cell>
        </row>
        <row r="362">
          <cell r="A362" t="str">
            <v>3441NE</v>
          </cell>
          <cell r="B362" t="str">
            <v>STAFF GRADE AUDIOLOGIST NE</v>
          </cell>
          <cell r="C362">
            <v>29704</v>
          </cell>
          <cell r="D362">
            <v>30756</v>
          </cell>
          <cell r="E362">
            <v>31622</v>
          </cell>
          <cell r="F362">
            <v>32493</v>
          </cell>
          <cell r="G362">
            <v>33400</v>
          </cell>
          <cell r="H362">
            <v>34295</v>
          </cell>
          <cell r="I362">
            <v>35158</v>
          </cell>
          <cell r="J362">
            <v>35158</v>
          </cell>
          <cell r="K362">
            <v>35158</v>
          </cell>
          <cell r="L362">
            <v>35847</v>
          </cell>
          <cell r="M362">
            <v>35847</v>
          </cell>
          <cell r="N362">
            <v>35847</v>
          </cell>
          <cell r="O362">
            <v>35847</v>
          </cell>
          <cell r="P362">
            <v>35847</v>
          </cell>
          <cell r="Q362">
            <v>35847</v>
          </cell>
          <cell r="R362">
            <v>35847</v>
          </cell>
          <cell r="S362">
            <v>35847</v>
          </cell>
          <cell r="T362">
            <v>35847</v>
          </cell>
          <cell r="U362">
            <v>35847</v>
          </cell>
          <cell r="V362">
            <v>35847</v>
          </cell>
          <cell r="W362">
            <v>35847</v>
          </cell>
          <cell r="X362">
            <v>35847</v>
          </cell>
          <cell r="Y362">
            <v>35847</v>
          </cell>
          <cell r="Z362">
            <v>35847</v>
          </cell>
          <cell r="AA362">
            <v>35847</v>
          </cell>
          <cell r="AB362">
            <v>35847</v>
          </cell>
          <cell r="AC362">
            <v>35847</v>
          </cell>
          <cell r="AD362">
            <v>35847</v>
          </cell>
          <cell r="AE362">
            <v>35847</v>
          </cell>
          <cell r="AF362">
            <v>35847</v>
          </cell>
        </row>
        <row r="363">
          <cell r="A363" t="str">
            <v>3442</v>
          </cell>
          <cell r="B363" t="str">
            <v>AUDIO. SCIENTIST</v>
          </cell>
          <cell r="C363">
            <v>36856</v>
          </cell>
          <cell r="D363">
            <v>39577</v>
          </cell>
          <cell r="E363">
            <v>40839</v>
          </cell>
          <cell r="F363">
            <v>42860</v>
          </cell>
          <cell r="G363">
            <v>44865</v>
          </cell>
          <cell r="H363">
            <v>47232</v>
          </cell>
          <cell r="I363">
            <v>48791</v>
          </cell>
          <cell r="J363">
            <v>50286</v>
          </cell>
          <cell r="K363">
            <v>54095</v>
          </cell>
          <cell r="L363">
            <v>55716</v>
          </cell>
          <cell r="M363">
            <v>57428</v>
          </cell>
          <cell r="N363">
            <v>59139</v>
          </cell>
          <cell r="O363">
            <v>60844</v>
          </cell>
          <cell r="P363">
            <v>62570</v>
          </cell>
          <cell r="Q363">
            <v>63522</v>
          </cell>
          <cell r="R363">
            <v>63522</v>
          </cell>
          <cell r="S363">
            <v>63522</v>
          </cell>
          <cell r="T363">
            <v>63522</v>
          </cell>
          <cell r="U363">
            <v>63522</v>
          </cell>
          <cell r="V363">
            <v>63522</v>
          </cell>
          <cell r="W363">
            <v>63522</v>
          </cell>
          <cell r="X363">
            <v>63522</v>
          </cell>
          <cell r="Y363">
            <v>63522</v>
          </cell>
          <cell r="Z363">
            <v>63522</v>
          </cell>
          <cell r="AA363">
            <v>63522</v>
          </cell>
          <cell r="AB363">
            <v>63522</v>
          </cell>
          <cell r="AC363">
            <v>63522</v>
          </cell>
          <cell r="AD363">
            <v>63522</v>
          </cell>
          <cell r="AE363">
            <v>63522</v>
          </cell>
          <cell r="AF363">
            <v>63522</v>
          </cell>
        </row>
        <row r="364">
          <cell r="A364" t="str">
            <v>3442NE</v>
          </cell>
          <cell r="B364" t="str">
            <v>AUDIO. SCIENTIST NE</v>
          </cell>
          <cell r="C364">
            <v>35491</v>
          </cell>
          <cell r="D364">
            <v>37292</v>
          </cell>
          <cell r="E364">
            <v>39078</v>
          </cell>
          <cell r="F364">
            <v>41188</v>
          </cell>
          <cell r="G364">
            <v>42578</v>
          </cell>
          <cell r="H364">
            <v>43910</v>
          </cell>
          <cell r="I364">
            <v>47304</v>
          </cell>
          <cell r="J364">
            <v>48748</v>
          </cell>
          <cell r="K364">
            <v>50274</v>
          </cell>
          <cell r="L364">
            <v>51798</v>
          </cell>
          <cell r="M364">
            <v>53317</v>
          </cell>
          <cell r="N364">
            <v>54856</v>
          </cell>
          <cell r="O364">
            <v>55704</v>
          </cell>
          <cell r="P364">
            <v>55704</v>
          </cell>
          <cell r="Q364">
            <v>55704</v>
          </cell>
          <cell r="R364">
            <v>55704</v>
          </cell>
          <cell r="S364">
            <v>55704</v>
          </cell>
          <cell r="T364">
            <v>55704</v>
          </cell>
          <cell r="U364">
            <v>55704</v>
          </cell>
          <cell r="V364">
            <v>55704</v>
          </cell>
          <cell r="W364">
            <v>55704</v>
          </cell>
          <cell r="X364">
            <v>55704</v>
          </cell>
          <cell r="Y364">
            <v>55704</v>
          </cell>
          <cell r="Z364">
            <v>55704</v>
          </cell>
          <cell r="AA364">
            <v>55704</v>
          </cell>
          <cell r="AB364">
            <v>55704</v>
          </cell>
          <cell r="AC364">
            <v>55704</v>
          </cell>
          <cell r="AD364">
            <v>55704</v>
          </cell>
          <cell r="AE364">
            <v>55704</v>
          </cell>
          <cell r="AF364">
            <v>55704</v>
          </cell>
        </row>
        <row r="365">
          <cell r="A365" t="str">
            <v>3443</v>
          </cell>
          <cell r="B365" t="str">
            <v>SNR AUDIO SCIENTIST</v>
          </cell>
          <cell r="C365">
            <v>62413</v>
          </cell>
          <cell r="D365">
            <v>65195</v>
          </cell>
          <cell r="E365">
            <v>66946</v>
          </cell>
          <cell r="F365">
            <v>69653</v>
          </cell>
          <cell r="G365">
            <v>72363</v>
          </cell>
          <cell r="H365">
            <v>75070</v>
          </cell>
          <cell r="I365">
            <v>77778</v>
          </cell>
          <cell r="J365">
            <v>80488</v>
          </cell>
          <cell r="K365">
            <v>80488</v>
          </cell>
          <cell r="L365">
            <v>80488</v>
          </cell>
          <cell r="M365">
            <v>82984</v>
          </cell>
          <cell r="N365">
            <v>82984</v>
          </cell>
          <cell r="O365">
            <v>82984</v>
          </cell>
          <cell r="P365">
            <v>85710</v>
          </cell>
          <cell r="Q365">
            <v>85710</v>
          </cell>
          <cell r="R365">
            <v>85710</v>
          </cell>
          <cell r="S365">
            <v>85710</v>
          </cell>
          <cell r="T365">
            <v>85710</v>
          </cell>
          <cell r="U365">
            <v>85710</v>
          </cell>
          <cell r="V365">
            <v>85710</v>
          </cell>
          <cell r="W365">
            <v>85710</v>
          </cell>
          <cell r="X365">
            <v>85710</v>
          </cell>
          <cell r="Y365">
            <v>85710</v>
          </cell>
          <cell r="Z365">
            <v>85710</v>
          </cell>
          <cell r="AA365">
            <v>85710</v>
          </cell>
          <cell r="AB365">
            <v>85710</v>
          </cell>
          <cell r="AC365">
            <v>85710</v>
          </cell>
          <cell r="AD365">
            <v>85710</v>
          </cell>
          <cell r="AE365">
            <v>85710</v>
          </cell>
          <cell r="AF365">
            <v>85710</v>
          </cell>
        </row>
        <row r="366">
          <cell r="A366" t="str">
            <v>3447</v>
          </cell>
          <cell r="B366" t="str">
            <v>CLINCIAL SPECIALIST AUDIOLOGIST</v>
          </cell>
          <cell r="C366">
            <v>47260</v>
          </cell>
          <cell r="D366">
            <v>48523</v>
          </cell>
          <cell r="E366">
            <v>49815</v>
          </cell>
          <cell r="F366">
            <v>52470</v>
          </cell>
          <cell r="G366">
            <v>55190</v>
          </cell>
          <cell r="H366">
            <v>57976</v>
          </cell>
          <cell r="I366">
            <v>57976</v>
          </cell>
          <cell r="J366">
            <v>57976</v>
          </cell>
          <cell r="K366">
            <v>57976</v>
          </cell>
          <cell r="L366">
            <v>57976</v>
          </cell>
          <cell r="M366">
            <v>57976</v>
          </cell>
          <cell r="N366">
            <v>57976</v>
          </cell>
          <cell r="O366">
            <v>57976</v>
          </cell>
          <cell r="P366">
            <v>57976</v>
          </cell>
          <cell r="Q366">
            <v>57976</v>
          </cell>
          <cell r="R366">
            <v>57976</v>
          </cell>
          <cell r="S366">
            <v>57976</v>
          </cell>
          <cell r="T366">
            <v>57976</v>
          </cell>
          <cell r="U366">
            <v>57976</v>
          </cell>
          <cell r="V366">
            <v>57976</v>
          </cell>
          <cell r="W366">
            <v>57976</v>
          </cell>
          <cell r="X366">
            <v>57976</v>
          </cell>
          <cell r="Y366">
            <v>57976</v>
          </cell>
          <cell r="Z366">
            <v>57976</v>
          </cell>
          <cell r="AA366">
            <v>57976</v>
          </cell>
          <cell r="AB366">
            <v>57976</v>
          </cell>
          <cell r="AC366">
            <v>57976</v>
          </cell>
          <cell r="AD366">
            <v>57976</v>
          </cell>
          <cell r="AE366">
            <v>57976</v>
          </cell>
          <cell r="AF366">
            <v>57976</v>
          </cell>
        </row>
        <row r="367">
          <cell r="A367" t="str">
            <v>345X</v>
          </cell>
          <cell r="B367" t="str">
            <v>CHIEF AUDIOLOGIST</v>
          </cell>
          <cell r="C367">
            <v>49815</v>
          </cell>
          <cell r="D367">
            <v>52470</v>
          </cell>
          <cell r="E367">
            <v>55190</v>
          </cell>
          <cell r="F367">
            <v>57976</v>
          </cell>
          <cell r="G367">
            <v>60828</v>
          </cell>
          <cell r="H367">
            <v>63745</v>
          </cell>
          <cell r="I367">
            <v>63745</v>
          </cell>
          <cell r="J367">
            <v>63745</v>
          </cell>
          <cell r="K367">
            <v>63745</v>
          </cell>
          <cell r="L367">
            <v>63745</v>
          </cell>
          <cell r="M367">
            <v>63745</v>
          </cell>
          <cell r="N367">
            <v>63745</v>
          </cell>
          <cell r="O367">
            <v>63745</v>
          </cell>
          <cell r="P367">
            <v>63745</v>
          </cell>
          <cell r="Q367">
            <v>63745</v>
          </cell>
          <cell r="R367">
            <v>63745</v>
          </cell>
          <cell r="S367">
            <v>63745</v>
          </cell>
          <cell r="T367">
            <v>63745</v>
          </cell>
          <cell r="U367">
            <v>63745</v>
          </cell>
          <cell r="V367">
            <v>63745</v>
          </cell>
          <cell r="W367">
            <v>63745</v>
          </cell>
          <cell r="X367">
            <v>63745</v>
          </cell>
          <cell r="Y367">
            <v>63745</v>
          </cell>
          <cell r="Z367">
            <v>63745</v>
          </cell>
          <cell r="AA367">
            <v>63745</v>
          </cell>
          <cell r="AB367">
            <v>63745</v>
          </cell>
          <cell r="AC367">
            <v>63745</v>
          </cell>
          <cell r="AD367">
            <v>63745</v>
          </cell>
          <cell r="AE367">
            <v>63745</v>
          </cell>
          <cell r="AF367">
            <v>63745</v>
          </cell>
        </row>
        <row r="368">
          <cell r="A368" t="str">
            <v>3514</v>
          </cell>
          <cell r="B368" t="str">
            <v>PRIN SOC WORK (FORM SENIOR)</v>
          </cell>
          <cell r="C368">
            <v>65535</v>
          </cell>
          <cell r="D368">
            <v>67422</v>
          </cell>
          <cell r="E368">
            <v>70272</v>
          </cell>
          <cell r="F368">
            <v>73123</v>
          </cell>
          <cell r="G368">
            <v>75973</v>
          </cell>
          <cell r="H368">
            <v>78827</v>
          </cell>
          <cell r="I368">
            <v>78827</v>
          </cell>
          <cell r="J368">
            <v>78827</v>
          </cell>
          <cell r="K368">
            <v>78827</v>
          </cell>
          <cell r="L368">
            <v>78827</v>
          </cell>
          <cell r="M368">
            <v>78827</v>
          </cell>
          <cell r="N368">
            <v>78827</v>
          </cell>
          <cell r="O368">
            <v>78827</v>
          </cell>
          <cell r="P368">
            <v>78827</v>
          </cell>
          <cell r="Q368">
            <v>78827</v>
          </cell>
          <cell r="R368">
            <v>78827</v>
          </cell>
          <cell r="S368">
            <v>78827</v>
          </cell>
          <cell r="T368">
            <v>78827</v>
          </cell>
          <cell r="U368">
            <v>78827</v>
          </cell>
          <cell r="V368">
            <v>78827</v>
          </cell>
          <cell r="W368">
            <v>78827</v>
          </cell>
          <cell r="X368">
            <v>78827</v>
          </cell>
          <cell r="Y368">
            <v>78827</v>
          </cell>
          <cell r="Z368">
            <v>78827</v>
          </cell>
          <cell r="AA368">
            <v>78827</v>
          </cell>
          <cell r="AB368">
            <v>78827</v>
          </cell>
          <cell r="AC368">
            <v>78827</v>
          </cell>
          <cell r="AD368">
            <v>78827</v>
          </cell>
          <cell r="AE368">
            <v>78827</v>
          </cell>
          <cell r="AF368">
            <v>78827</v>
          </cell>
        </row>
        <row r="369">
          <cell r="A369" t="str">
            <v>3522</v>
          </cell>
          <cell r="B369" t="str">
            <v>SOCIAL WORKER</v>
          </cell>
          <cell r="C369">
            <v>33684</v>
          </cell>
          <cell r="D369">
            <v>36299</v>
          </cell>
          <cell r="E369">
            <v>37315</v>
          </cell>
          <cell r="F369">
            <v>39229</v>
          </cell>
          <cell r="G369">
            <v>41210</v>
          </cell>
          <cell r="H369">
            <v>43194</v>
          </cell>
          <cell r="I369">
            <v>45170</v>
          </cell>
          <cell r="J369">
            <v>47174</v>
          </cell>
          <cell r="K369">
            <v>49153</v>
          </cell>
          <cell r="L369">
            <v>50673</v>
          </cell>
          <cell r="M369">
            <v>52197</v>
          </cell>
          <cell r="N369">
            <v>52197</v>
          </cell>
          <cell r="O369">
            <v>52197</v>
          </cell>
          <cell r="P369">
            <v>53207</v>
          </cell>
          <cell r="Q369">
            <v>53207</v>
          </cell>
          <cell r="R369">
            <v>53207</v>
          </cell>
          <cell r="S369">
            <v>53207</v>
          </cell>
          <cell r="T369">
            <v>53207</v>
          </cell>
          <cell r="U369">
            <v>53207</v>
          </cell>
          <cell r="V369">
            <v>53207</v>
          </cell>
          <cell r="W369">
            <v>53207</v>
          </cell>
          <cell r="X369">
            <v>53207</v>
          </cell>
          <cell r="Y369">
            <v>53207</v>
          </cell>
          <cell r="Z369">
            <v>53207</v>
          </cell>
          <cell r="AA369">
            <v>53207</v>
          </cell>
          <cell r="AB369">
            <v>53207</v>
          </cell>
          <cell r="AC369">
            <v>53207</v>
          </cell>
          <cell r="AD369">
            <v>53207</v>
          </cell>
          <cell r="AE369">
            <v>53207</v>
          </cell>
          <cell r="AF369">
            <v>53207</v>
          </cell>
        </row>
        <row r="370">
          <cell r="A370" t="str">
            <v>3522NE</v>
          </cell>
          <cell r="B370" t="str">
            <v>SOCIAL WORKER NE</v>
          </cell>
          <cell r="C370">
            <v>32351</v>
          </cell>
          <cell r="D370">
            <v>34057</v>
          </cell>
          <cell r="E370">
            <v>35822</v>
          </cell>
          <cell r="F370">
            <v>37590</v>
          </cell>
          <cell r="G370">
            <v>39351</v>
          </cell>
          <cell r="H370">
            <v>41136</v>
          </cell>
          <cell r="I370">
            <v>42899</v>
          </cell>
          <cell r="J370">
            <v>44254</v>
          </cell>
          <cell r="K370">
            <v>45612</v>
          </cell>
          <cell r="L370">
            <v>45612</v>
          </cell>
          <cell r="M370">
            <v>45612</v>
          </cell>
          <cell r="N370">
            <v>46512</v>
          </cell>
          <cell r="O370">
            <v>46512</v>
          </cell>
          <cell r="P370">
            <v>46512</v>
          </cell>
          <cell r="Q370">
            <v>46512</v>
          </cell>
          <cell r="R370">
            <v>46512</v>
          </cell>
          <cell r="S370">
            <v>46512</v>
          </cell>
          <cell r="T370">
            <v>46512</v>
          </cell>
          <cell r="U370">
            <v>46512</v>
          </cell>
          <cell r="V370">
            <v>46512</v>
          </cell>
          <cell r="W370">
            <v>46512</v>
          </cell>
          <cell r="X370">
            <v>46512</v>
          </cell>
          <cell r="Y370">
            <v>46512</v>
          </cell>
          <cell r="Z370">
            <v>46512</v>
          </cell>
          <cell r="AA370">
            <v>46512</v>
          </cell>
          <cell r="AB370">
            <v>46512</v>
          </cell>
          <cell r="AC370">
            <v>46512</v>
          </cell>
          <cell r="AD370">
            <v>46512</v>
          </cell>
          <cell r="AE370">
            <v>46512</v>
          </cell>
          <cell r="AF370">
            <v>46512</v>
          </cell>
        </row>
        <row r="371">
          <cell r="A371" t="str">
            <v>3549</v>
          </cell>
          <cell r="B371" t="str">
            <v>SOC WORK HEAD MEDICAL</v>
          </cell>
          <cell r="C371">
            <v>65535</v>
          </cell>
          <cell r="D371">
            <v>67422</v>
          </cell>
          <cell r="E371">
            <v>70272</v>
          </cell>
          <cell r="F371">
            <v>73123</v>
          </cell>
          <cell r="G371">
            <v>75973</v>
          </cell>
          <cell r="H371">
            <v>78827</v>
          </cell>
          <cell r="I371">
            <v>78827</v>
          </cell>
          <cell r="J371">
            <v>78827</v>
          </cell>
          <cell r="K371">
            <v>78827</v>
          </cell>
          <cell r="L371">
            <v>78827</v>
          </cell>
          <cell r="M371">
            <v>78827</v>
          </cell>
          <cell r="N371">
            <v>78827</v>
          </cell>
          <cell r="O371">
            <v>78827</v>
          </cell>
          <cell r="P371">
            <v>78827</v>
          </cell>
          <cell r="Q371">
            <v>78827</v>
          </cell>
          <cell r="R371">
            <v>78827</v>
          </cell>
          <cell r="S371">
            <v>78827</v>
          </cell>
          <cell r="T371">
            <v>78827</v>
          </cell>
          <cell r="U371">
            <v>78827</v>
          </cell>
          <cell r="V371">
            <v>78827</v>
          </cell>
          <cell r="W371">
            <v>78827</v>
          </cell>
          <cell r="X371">
            <v>78827</v>
          </cell>
          <cell r="Y371">
            <v>78827</v>
          </cell>
          <cell r="Z371">
            <v>78827</v>
          </cell>
          <cell r="AA371">
            <v>78827</v>
          </cell>
          <cell r="AB371">
            <v>78827</v>
          </cell>
          <cell r="AC371">
            <v>78827</v>
          </cell>
          <cell r="AD371">
            <v>78827</v>
          </cell>
          <cell r="AE371">
            <v>78827</v>
          </cell>
          <cell r="AF371">
            <v>78827</v>
          </cell>
        </row>
        <row r="372">
          <cell r="A372" t="str">
            <v>3557</v>
          </cell>
          <cell r="B372" t="str">
            <v>MED SOC WORKER</v>
          </cell>
          <cell r="C372">
            <v>40217</v>
          </cell>
          <cell r="D372">
            <v>43094</v>
          </cell>
          <cell r="E372">
            <v>44574</v>
          </cell>
          <cell r="F372">
            <v>46705</v>
          </cell>
          <cell r="G372">
            <v>48834</v>
          </cell>
          <cell r="H372">
            <v>50967</v>
          </cell>
          <cell r="I372">
            <v>53095</v>
          </cell>
          <cell r="J372">
            <v>55224</v>
          </cell>
          <cell r="K372">
            <v>57356</v>
          </cell>
          <cell r="L372">
            <v>57356</v>
          </cell>
          <cell r="M372">
            <v>57356</v>
          </cell>
          <cell r="N372">
            <v>58468</v>
          </cell>
          <cell r="O372">
            <v>58468</v>
          </cell>
          <cell r="P372">
            <v>58468</v>
          </cell>
          <cell r="Q372">
            <v>58468</v>
          </cell>
          <cell r="R372">
            <v>58468</v>
          </cell>
          <cell r="S372">
            <v>58468</v>
          </cell>
          <cell r="T372">
            <v>58468</v>
          </cell>
          <cell r="U372">
            <v>58468</v>
          </cell>
          <cell r="V372">
            <v>58468</v>
          </cell>
          <cell r="W372">
            <v>58468</v>
          </cell>
          <cell r="X372">
            <v>58468</v>
          </cell>
          <cell r="Y372">
            <v>58468</v>
          </cell>
          <cell r="Z372">
            <v>58468</v>
          </cell>
          <cell r="AA372">
            <v>58468</v>
          </cell>
          <cell r="AB372">
            <v>58468</v>
          </cell>
          <cell r="AC372">
            <v>58468</v>
          </cell>
          <cell r="AD372">
            <v>58468</v>
          </cell>
          <cell r="AE372">
            <v>58468</v>
          </cell>
          <cell r="AF372">
            <v>58468</v>
          </cell>
        </row>
        <row r="373">
          <cell r="A373" t="str">
            <v>3557NE</v>
          </cell>
          <cell r="B373" t="str">
            <v>MED SOC WORKER NE</v>
          </cell>
          <cell r="C373">
            <v>38819</v>
          </cell>
          <cell r="D373">
            <v>40718</v>
          </cell>
          <cell r="E373">
            <v>42616</v>
          </cell>
          <cell r="F373">
            <v>44516</v>
          </cell>
          <cell r="G373">
            <v>46413</v>
          </cell>
          <cell r="H373">
            <v>48310</v>
          </cell>
          <cell r="I373">
            <v>50210</v>
          </cell>
          <cell r="J373">
            <v>50210</v>
          </cell>
          <cell r="K373">
            <v>50210</v>
          </cell>
          <cell r="L373">
            <v>51200</v>
          </cell>
          <cell r="M373">
            <v>51200</v>
          </cell>
          <cell r="N373">
            <v>51200</v>
          </cell>
          <cell r="O373">
            <v>51200</v>
          </cell>
          <cell r="P373">
            <v>51200</v>
          </cell>
          <cell r="Q373">
            <v>51200</v>
          </cell>
          <cell r="R373">
            <v>51200</v>
          </cell>
          <cell r="S373">
            <v>51200</v>
          </cell>
          <cell r="T373">
            <v>51200</v>
          </cell>
          <cell r="U373">
            <v>51200</v>
          </cell>
          <cell r="V373">
            <v>51200</v>
          </cell>
          <cell r="W373">
            <v>51200</v>
          </cell>
          <cell r="X373">
            <v>51200</v>
          </cell>
          <cell r="Y373">
            <v>51200</v>
          </cell>
          <cell r="Z373">
            <v>51200</v>
          </cell>
          <cell r="AA373">
            <v>51200</v>
          </cell>
          <cell r="AB373">
            <v>51200</v>
          </cell>
          <cell r="AC373">
            <v>51200</v>
          </cell>
          <cell r="AD373">
            <v>51200</v>
          </cell>
          <cell r="AE373">
            <v>51200</v>
          </cell>
          <cell r="AF373">
            <v>51200</v>
          </cell>
        </row>
        <row r="374">
          <cell r="A374" t="str">
            <v>3581</v>
          </cell>
          <cell r="B374" t="str">
            <v>SNR E.C.G. TECH</v>
          </cell>
          <cell r="C374">
            <v>36990</v>
          </cell>
          <cell r="D374">
            <v>37913</v>
          </cell>
          <cell r="E374">
            <v>38903</v>
          </cell>
          <cell r="F374">
            <v>39917</v>
          </cell>
          <cell r="G374">
            <v>40973</v>
          </cell>
          <cell r="H374">
            <v>40973</v>
          </cell>
          <cell r="I374">
            <v>40973</v>
          </cell>
          <cell r="J374">
            <v>43283</v>
          </cell>
          <cell r="K374">
            <v>43283</v>
          </cell>
          <cell r="L374">
            <v>43283</v>
          </cell>
          <cell r="M374">
            <v>45531</v>
          </cell>
          <cell r="N374">
            <v>45531</v>
          </cell>
          <cell r="O374">
            <v>45531</v>
          </cell>
          <cell r="P374">
            <v>45531</v>
          </cell>
          <cell r="Q374">
            <v>45531</v>
          </cell>
          <cell r="R374">
            <v>45531</v>
          </cell>
          <cell r="S374">
            <v>45531</v>
          </cell>
          <cell r="T374">
            <v>45531</v>
          </cell>
          <cell r="U374">
            <v>45531</v>
          </cell>
          <cell r="V374">
            <v>45531</v>
          </cell>
          <cell r="W374">
            <v>45531</v>
          </cell>
          <cell r="X374">
            <v>45531</v>
          </cell>
          <cell r="Y374">
            <v>45531</v>
          </cell>
          <cell r="Z374">
            <v>45531</v>
          </cell>
          <cell r="AA374">
            <v>45531</v>
          </cell>
          <cell r="AB374">
            <v>45531</v>
          </cell>
          <cell r="AC374">
            <v>45531</v>
          </cell>
          <cell r="AD374">
            <v>45531</v>
          </cell>
          <cell r="AE374">
            <v>45531</v>
          </cell>
          <cell r="AF374">
            <v>45531</v>
          </cell>
        </row>
        <row r="375">
          <cell r="A375" t="str">
            <v>359T</v>
          </cell>
          <cell r="B375" t="str">
            <v>E.C.G. TECH</v>
          </cell>
          <cell r="C375">
            <v>26709</v>
          </cell>
          <cell r="D375">
            <v>28129</v>
          </cell>
          <cell r="E375">
            <v>29565</v>
          </cell>
          <cell r="F375">
            <v>30148</v>
          </cell>
          <cell r="G375">
            <v>30779</v>
          </cell>
          <cell r="H375">
            <v>32500</v>
          </cell>
          <cell r="I375">
            <v>33191</v>
          </cell>
          <cell r="J375">
            <v>34188</v>
          </cell>
          <cell r="K375">
            <v>35282</v>
          </cell>
          <cell r="L375">
            <v>36293</v>
          </cell>
          <cell r="M375">
            <v>37335</v>
          </cell>
          <cell r="N375">
            <v>37335</v>
          </cell>
          <cell r="O375">
            <v>37335</v>
          </cell>
          <cell r="P375">
            <v>39692</v>
          </cell>
          <cell r="Q375">
            <v>39692</v>
          </cell>
          <cell r="R375">
            <v>39692</v>
          </cell>
          <cell r="S375">
            <v>42070</v>
          </cell>
          <cell r="T375">
            <v>42070</v>
          </cell>
          <cell r="U375">
            <v>42070</v>
          </cell>
          <cell r="V375">
            <v>42070</v>
          </cell>
          <cell r="W375">
            <v>42070</v>
          </cell>
          <cell r="X375">
            <v>42070</v>
          </cell>
          <cell r="Y375">
            <v>42070</v>
          </cell>
          <cell r="Z375">
            <v>42070</v>
          </cell>
          <cell r="AA375">
            <v>42070</v>
          </cell>
          <cell r="AB375">
            <v>42070</v>
          </cell>
          <cell r="AC375">
            <v>42070</v>
          </cell>
          <cell r="AD375">
            <v>42070</v>
          </cell>
          <cell r="AE375">
            <v>42070</v>
          </cell>
          <cell r="AF375">
            <v>42070</v>
          </cell>
        </row>
        <row r="376">
          <cell r="A376" t="str">
            <v>359TNE</v>
          </cell>
          <cell r="B376" t="str">
            <v>E.C.G. TECH NE</v>
          </cell>
          <cell r="C376">
            <v>25193</v>
          </cell>
          <cell r="D376">
            <v>25707</v>
          </cell>
          <cell r="E376">
            <v>26264</v>
          </cell>
          <cell r="F376">
            <v>27782</v>
          </cell>
          <cell r="G376">
            <v>28676</v>
          </cell>
          <cell r="H376">
            <v>29565</v>
          </cell>
          <cell r="I376">
            <v>30540</v>
          </cell>
          <cell r="J376">
            <v>31440</v>
          </cell>
          <cell r="K376">
            <v>32369</v>
          </cell>
          <cell r="L376">
            <v>32369</v>
          </cell>
          <cell r="M376">
            <v>32369</v>
          </cell>
          <cell r="N376">
            <v>34469</v>
          </cell>
          <cell r="O376">
            <v>34469</v>
          </cell>
          <cell r="P376">
            <v>34469</v>
          </cell>
          <cell r="Q376">
            <v>36588</v>
          </cell>
          <cell r="R376">
            <v>36588</v>
          </cell>
          <cell r="S376">
            <v>36588</v>
          </cell>
          <cell r="T376">
            <v>36588</v>
          </cell>
          <cell r="U376">
            <v>36588</v>
          </cell>
          <cell r="V376">
            <v>36588</v>
          </cell>
          <cell r="W376">
            <v>36588</v>
          </cell>
          <cell r="X376">
            <v>36588</v>
          </cell>
          <cell r="Y376">
            <v>36588</v>
          </cell>
          <cell r="Z376">
            <v>36588</v>
          </cell>
          <cell r="AA376">
            <v>36588</v>
          </cell>
          <cell r="AB376">
            <v>36588</v>
          </cell>
          <cell r="AC376">
            <v>36588</v>
          </cell>
          <cell r="AD376">
            <v>36588</v>
          </cell>
          <cell r="AE376">
            <v>36588</v>
          </cell>
          <cell r="AF376">
            <v>36588</v>
          </cell>
        </row>
        <row r="377">
          <cell r="A377" t="str">
            <v>3603</v>
          </cell>
          <cell r="B377" t="str">
            <v>STD E.C.G. TECH</v>
          </cell>
          <cell r="C377">
            <v>22510</v>
          </cell>
          <cell r="D377">
            <v>23438</v>
          </cell>
          <cell r="E377">
            <v>24480</v>
          </cell>
          <cell r="F377">
            <v>25318</v>
          </cell>
          <cell r="G377">
            <v>25566</v>
          </cell>
          <cell r="H377">
            <v>25566</v>
          </cell>
          <cell r="I377">
            <v>25566</v>
          </cell>
          <cell r="J377">
            <v>25566</v>
          </cell>
          <cell r="K377">
            <v>25566</v>
          </cell>
          <cell r="L377">
            <v>25566</v>
          </cell>
          <cell r="M377">
            <v>25566</v>
          </cell>
          <cell r="N377">
            <v>25566</v>
          </cell>
          <cell r="O377">
            <v>25566</v>
          </cell>
          <cell r="P377">
            <v>25566</v>
          </cell>
          <cell r="Q377">
            <v>25566</v>
          </cell>
          <cell r="R377">
            <v>25566</v>
          </cell>
          <cell r="S377">
            <v>25566</v>
          </cell>
          <cell r="T377">
            <v>25566</v>
          </cell>
          <cell r="U377">
            <v>25566</v>
          </cell>
          <cell r="V377">
            <v>25566</v>
          </cell>
          <cell r="W377">
            <v>25566</v>
          </cell>
          <cell r="X377">
            <v>25566</v>
          </cell>
          <cell r="Y377">
            <v>25566</v>
          </cell>
          <cell r="Z377">
            <v>25566</v>
          </cell>
          <cell r="AA377">
            <v>25566</v>
          </cell>
          <cell r="AB377">
            <v>25566</v>
          </cell>
          <cell r="AC377">
            <v>25566</v>
          </cell>
          <cell r="AD377">
            <v>25566</v>
          </cell>
          <cell r="AE377">
            <v>25566</v>
          </cell>
          <cell r="AF377">
            <v>25566</v>
          </cell>
        </row>
        <row r="378">
          <cell r="A378" t="str">
            <v>3603NE</v>
          </cell>
          <cell r="B378" t="str">
            <v>STD E.C.G. TECH NE</v>
          </cell>
          <cell r="C378">
            <v>20403</v>
          </cell>
          <cell r="D378">
            <v>21133</v>
          </cell>
          <cell r="E378">
            <v>21665</v>
          </cell>
          <cell r="F378">
            <v>21665</v>
          </cell>
          <cell r="G378">
            <v>21665</v>
          </cell>
          <cell r="H378">
            <v>21665</v>
          </cell>
          <cell r="I378">
            <v>21665</v>
          </cell>
          <cell r="J378">
            <v>21665</v>
          </cell>
          <cell r="K378">
            <v>21665</v>
          </cell>
          <cell r="L378">
            <v>21665</v>
          </cell>
          <cell r="M378">
            <v>21665</v>
          </cell>
          <cell r="N378">
            <v>21665</v>
          </cell>
          <cell r="O378">
            <v>21665</v>
          </cell>
          <cell r="P378">
            <v>21665</v>
          </cell>
          <cell r="Q378">
            <v>21665</v>
          </cell>
          <cell r="R378">
            <v>21665</v>
          </cell>
          <cell r="S378">
            <v>21665</v>
          </cell>
          <cell r="T378">
            <v>21665</v>
          </cell>
          <cell r="U378">
            <v>21665</v>
          </cell>
          <cell r="V378">
            <v>21665</v>
          </cell>
          <cell r="W378">
            <v>21665</v>
          </cell>
          <cell r="X378">
            <v>21665</v>
          </cell>
          <cell r="Y378">
            <v>21665</v>
          </cell>
          <cell r="Z378">
            <v>21665</v>
          </cell>
          <cell r="AA378">
            <v>21665</v>
          </cell>
          <cell r="AB378">
            <v>21665</v>
          </cell>
          <cell r="AC378">
            <v>21665</v>
          </cell>
          <cell r="AD378">
            <v>21665</v>
          </cell>
          <cell r="AE378">
            <v>21665</v>
          </cell>
          <cell r="AF378">
            <v>21665</v>
          </cell>
        </row>
        <row r="379">
          <cell r="A379" t="str">
            <v>3614</v>
          </cell>
          <cell r="B379" t="str">
            <v>SOC. WORK PRAC., SNR</v>
          </cell>
          <cell r="C379">
            <v>49648</v>
          </cell>
          <cell r="D379">
            <v>51831</v>
          </cell>
          <cell r="E379">
            <v>54044</v>
          </cell>
          <cell r="F379">
            <v>56250</v>
          </cell>
          <cell r="G379">
            <v>58448</v>
          </cell>
          <cell r="H379">
            <v>60640</v>
          </cell>
          <cell r="I379">
            <v>62828</v>
          </cell>
          <cell r="J379">
            <v>62828</v>
          </cell>
          <cell r="K379">
            <v>62828</v>
          </cell>
          <cell r="L379">
            <v>63940</v>
          </cell>
          <cell r="M379">
            <v>63940</v>
          </cell>
          <cell r="N379">
            <v>63940</v>
          </cell>
          <cell r="O379">
            <v>63940</v>
          </cell>
          <cell r="P379">
            <v>63940</v>
          </cell>
          <cell r="Q379">
            <v>63940</v>
          </cell>
          <cell r="R379">
            <v>63940</v>
          </cell>
          <cell r="S379">
            <v>63940</v>
          </cell>
          <cell r="T379">
            <v>63940</v>
          </cell>
          <cell r="U379">
            <v>63940</v>
          </cell>
          <cell r="V379">
            <v>63940</v>
          </cell>
          <cell r="W379">
            <v>63940</v>
          </cell>
          <cell r="X379">
            <v>63940</v>
          </cell>
          <cell r="Y379">
            <v>63940</v>
          </cell>
          <cell r="Z379">
            <v>63940</v>
          </cell>
          <cell r="AA379">
            <v>63940</v>
          </cell>
          <cell r="AB379">
            <v>63940</v>
          </cell>
          <cell r="AC379">
            <v>63940</v>
          </cell>
          <cell r="AD379">
            <v>63940</v>
          </cell>
          <cell r="AE379">
            <v>63940</v>
          </cell>
          <cell r="AF379">
            <v>63940</v>
          </cell>
        </row>
        <row r="380">
          <cell r="A380" t="str">
            <v>3622</v>
          </cell>
          <cell r="B380" t="str">
            <v>STD CHILD WORKER</v>
          </cell>
          <cell r="C380">
            <v>25823</v>
          </cell>
          <cell r="D380">
            <v>27703</v>
          </cell>
          <cell r="E380">
            <v>28580</v>
          </cell>
          <cell r="F380">
            <v>30042</v>
          </cell>
          <cell r="G380">
            <v>31296</v>
          </cell>
          <cell r="H380">
            <v>31296</v>
          </cell>
          <cell r="I380">
            <v>31296</v>
          </cell>
          <cell r="J380">
            <v>31296</v>
          </cell>
          <cell r="K380">
            <v>31296</v>
          </cell>
          <cell r="L380">
            <v>31296</v>
          </cell>
          <cell r="M380">
            <v>31296</v>
          </cell>
          <cell r="N380">
            <v>31296</v>
          </cell>
          <cell r="O380">
            <v>31296</v>
          </cell>
          <cell r="P380">
            <v>31296</v>
          </cell>
          <cell r="Q380">
            <v>31296</v>
          </cell>
          <cell r="R380">
            <v>31296</v>
          </cell>
          <cell r="S380">
            <v>31296</v>
          </cell>
          <cell r="T380">
            <v>31296</v>
          </cell>
          <cell r="U380">
            <v>31296</v>
          </cell>
          <cell r="V380">
            <v>31296</v>
          </cell>
          <cell r="W380">
            <v>31296</v>
          </cell>
          <cell r="X380">
            <v>31296</v>
          </cell>
          <cell r="Y380">
            <v>31296</v>
          </cell>
          <cell r="Z380">
            <v>31296</v>
          </cell>
          <cell r="AA380">
            <v>31296</v>
          </cell>
          <cell r="AB380">
            <v>31296</v>
          </cell>
          <cell r="AC380">
            <v>31296</v>
          </cell>
          <cell r="AD380">
            <v>31296</v>
          </cell>
          <cell r="AE380">
            <v>31296</v>
          </cell>
          <cell r="AF380">
            <v>31296</v>
          </cell>
        </row>
        <row r="381">
          <cell r="A381" t="str">
            <v>3622NE</v>
          </cell>
          <cell r="B381" t="str">
            <v>STD CHILD WORKER NE</v>
          </cell>
          <cell r="C381">
            <v>24324</v>
          </cell>
          <cell r="D381">
            <v>25614</v>
          </cell>
          <cell r="E381">
            <v>26720</v>
          </cell>
          <cell r="F381">
            <v>26720</v>
          </cell>
          <cell r="G381">
            <v>26720</v>
          </cell>
          <cell r="H381">
            <v>26720</v>
          </cell>
          <cell r="I381">
            <v>26720</v>
          </cell>
          <cell r="J381">
            <v>26720</v>
          </cell>
          <cell r="K381">
            <v>26720</v>
          </cell>
          <cell r="L381">
            <v>26720</v>
          </cell>
          <cell r="M381">
            <v>26720</v>
          </cell>
          <cell r="N381">
            <v>26720</v>
          </cell>
          <cell r="O381">
            <v>26720</v>
          </cell>
          <cell r="P381">
            <v>26720</v>
          </cell>
          <cell r="Q381">
            <v>26720</v>
          </cell>
          <cell r="R381">
            <v>26720</v>
          </cell>
          <cell r="S381">
            <v>26720</v>
          </cell>
          <cell r="T381">
            <v>26720</v>
          </cell>
          <cell r="U381">
            <v>26720</v>
          </cell>
          <cell r="V381">
            <v>26720</v>
          </cell>
          <cell r="W381">
            <v>26720</v>
          </cell>
          <cell r="X381">
            <v>26720</v>
          </cell>
          <cell r="Y381">
            <v>26720</v>
          </cell>
          <cell r="Z381">
            <v>26720</v>
          </cell>
          <cell r="AA381">
            <v>26720</v>
          </cell>
          <cell r="AB381">
            <v>26720</v>
          </cell>
          <cell r="AC381">
            <v>26720</v>
          </cell>
          <cell r="AD381">
            <v>26720</v>
          </cell>
          <cell r="AE381">
            <v>26720</v>
          </cell>
          <cell r="AF381">
            <v>26720</v>
          </cell>
        </row>
        <row r="382">
          <cell r="A382" t="str">
            <v>362X</v>
          </cell>
          <cell r="B382" t="str">
            <v>STD PHARM TEC</v>
          </cell>
          <cell r="C382">
            <v>23884</v>
          </cell>
          <cell r="D382">
            <v>25204</v>
          </cell>
          <cell r="E382">
            <v>26054</v>
          </cell>
          <cell r="F382">
            <v>27017</v>
          </cell>
          <cell r="G382">
            <v>27980</v>
          </cell>
          <cell r="H382">
            <v>27980</v>
          </cell>
          <cell r="I382">
            <v>27980</v>
          </cell>
          <cell r="J382">
            <v>27980</v>
          </cell>
          <cell r="K382">
            <v>27980</v>
          </cell>
          <cell r="L382">
            <v>27980</v>
          </cell>
          <cell r="M382">
            <v>27980</v>
          </cell>
          <cell r="N382">
            <v>27980</v>
          </cell>
          <cell r="O382">
            <v>27980</v>
          </cell>
          <cell r="P382">
            <v>27980</v>
          </cell>
          <cell r="Q382">
            <v>27980</v>
          </cell>
          <cell r="R382">
            <v>27980</v>
          </cell>
          <cell r="S382">
            <v>27980</v>
          </cell>
          <cell r="T382">
            <v>27980</v>
          </cell>
          <cell r="U382">
            <v>27980</v>
          </cell>
          <cell r="V382">
            <v>27980</v>
          </cell>
          <cell r="W382">
            <v>27980</v>
          </cell>
          <cell r="X382">
            <v>27980</v>
          </cell>
          <cell r="Y382">
            <v>27980</v>
          </cell>
          <cell r="Z382">
            <v>27980</v>
          </cell>
          <cell r="AA382">
            <v>27980</v>
          </cell>
          <cell r="AB382">
            <v>27980</v>
          </cell>
          <cell r="AC382">
            <v>27980</v>
          </cell>
          <cell r="AD382">
            <v>27980</v>
          </cell>
          <cell r="AE382">
            <v>27980</v>
          </cell>
          <cell r="AF382">
            <v>27980</v>
          </cell>
        </row>
        <row r="383">
          <cell r="A383" t="str">
            <v>362XNE</v>
          </cell>
          <cell r="B383" t="str">
            <v>STD PHARM TEC NE</v>
          </cell>
          <cell r="C383">
            <v>22095</v>
          </cell>
          <cell r="D383">
            <v>22945</v>
          </cell>
          <cell r="E383">
            <v>23795</v>
          </cell>
          <cell r="F383">
            <v>23795</v>
          </cell>
          <cell r="G383">
            <v>23795</v>
          </cell>
          <cell r="H383">
            <v>23795</v>
          </cell>
          <cell r="I383">
            <v>23795</v>
          </cell>
          <cell r="J383">
            <v>23795</v>
          </cell>
          <cell r="K383">
            <v>23795</v>
          </cell>
          <cell r="L383">
            <v>23795</v>
          </cell>
          <cell r="M383">
            <v>23795</v>
          </cell>
          <cell r="N383">
            <v>23795</v>
          </cell>
          <cell r="O383">
            <v>23795</v>
          </cell>
          <cell r="P383">
            <v>23795</v>
          </cell>
          <cell r="Q383">
            <v>23795</v>
          </cell>
          <cell r="R383">
            <v>23795</v>
          </cell>
          <cell r="S383">
            <v>23795</v>
          </cell>
          <cell r="T383">
            <v>23795</v>
          </cell>
          <cell r="U383">
            <v>23795</v>
          </cell>
          <cell r="V383">
            <v>23795</v>
          </cell>
          <cell r="W383">
            <v>23795</v>
          </cell>
          <cell r="X383">
            <v>23795</v>
          </cell>
          <cell r="Y383">
            <v>23795</v>
          </cell>
          <cell r="Z383">
            <v>23795</v>
          </cell>
          <cell r="AA383">
            <v>23795</v>
          </cell>
          <cell r="AB383">
            <v>23795</v>
          </cell>
          <cell r="AC383">
            <v>23795</v>
          </cell>
          <cell r="AD383">
            <v>23795</v>
          </cell>
          <cell r="AE383">
            <v>23795</v>
          </cell>
          <cell r="AF383">
            <v>23795</v>
          </cell>
        </row>
        <row r="384">
          <cell r="A384" t="str">
            <v>363Y</v>
          </cell>
          <cell r="B384" t="str">
            <v>CHILD WORKER</v>
          </cell>
          <cell r="C384">
            <v>31605</v>
          </cell>
          <cell r="D384">
            <v>32979</v>
          </cell>
          <cell r="E384">
            <v>34668</v>
          </cell>
          <cell r="F384">
            <v>35906</v>
          </cell>
          <cell r="G384">
            <v>37155</v>
          </cell>
          <cell r="H384">
            <v>38411</v>
          </cell>
          <cell r="I384">
            <v>39687</v>
          </cell>
          <cell r="J384">
            <v>40983</v>
          </cell>
          <cell r="K384">
            <v>42270</v>
          </cell>
          <cell r="L384">
            <v>43580</v>
          </cell>
          <cell r="M384">
            <v>44896</v>
          </cell>
          <cell r="N384">
            <v>44896</v>
          </cell>
          <cell r="O384">
            <v>44896</v>
          </cell>
          <cell r="P384">
            <v>45759</v>
          </cell>
          <cell r="Q384">
            <v>45759</v>
          </cell>
          <cell r="R384">
            <v>45759</v>
          </cell>
          <cell r="S384">
            <v>45759</v>
          </cell>
          <cell r="T384">
            <v>45759</v>
          </cell>
          <cell r="U384">
            <v>45759</v>
          </cell>
          <cell r="V384">
            <v>45759</v>
          </cell>
          <cell r="W384">
            <v>45759</v>
          </cell>
          <cell r="X384">
            <v>45759</v>
          </cell>
          <cell r="Y384">
            <v>45759</v>
          </cell>
          <cell r="Z384">
            <v>45759</v>
          </cell>
          <cell r="AA384">
            <v>45759</v>
          </cell>
          <cell r="AB384">
            <v>45759</v>
          </cell>
          <cell r="AC384">
            <v>45759</v>
          </cell>
          <cell r="AD384">
            <v>45759</v>
          </cell>
          <cell r="AE384">
            <v>45759</v>
          </cell>
          <cell r="AF384">
            <v>45759</v>
          </cell>
        </row>
        <row r="385">
          <cell r="A385" t="str">
            <v>363YNE</v>
          </cell>
          <cell r="B385" t="str">
            <v>CHILD WORKER NE</v>
          </cell>
          <cell r="C385">
            <v>29993</v>
          </cell>
          <cell r="D385">
            <v>31095</v>
          </cell>
          <cell r="E385">
            <v>32209</v>
          </cell>
          <cell r="F385">
            <v>33328</v>
          </cell>
          <cell r="G385">
            <v>34465</v>
          </cell>
          <cell r="H385">
            <v>35620</v>
          </cell>
          <cell r="I385">
            <v>36766</v>
          </cell>
          <cell r="J385">
            <v>37933</v>
          </cell>
          <cell r="K385">
            <v>39106</v>
          </cell>
          <cell r="L385">
            <v>39106</v>
          </cell>
          <cell r="M385">
            <v>39106</v>
          </cell>
          <cell r="N385">
            <v>39875</v>
          </cell>
          <cell r="O385">
            <v>39875</v>
          </cell>
          <cell r="P385">
            <v>39875</v>
          </cell>
          <cell r="Q385">
            <v>39875</v>
          </cell>
          <cell r="R385">
            <v>39875</v>
          </cell>
          <cell r="S385">
            <v>39875</v>
          </cell>
          <cell r="T385">
            <v>39875</v>
          </cell>
          <cell r="U385">
            <v>39875</v>
          </cell>
          <cell r="V385">
            <v>39875</v>
          </cell>
          <cell r="W385">
            <v>39875</v>
          </cell>
          <cell r="X385">
            <v>39875</v>
          </cell>
          <cell r="Y385">
            <v>39875</v>
          </cell>
          <cell r="Z385">
            <v>39875</v>
          </cell>
          <cell r="AA385">
            <v>39875</v>
          </cell>
          <cell r="AB385">
            <v>39875</v>
          </cell>
          <cell r="AC385">
            <v>39875</v>
          </cell>
          <cell r="AD385">
            <v>39875</v>
          </cell>
          <cell r="AE385">
            <v>39875</v>
          </cell>
          <cell r="AF385">
            <v>39875</v>
          </cell>
        </row>
        <row r="386">
          <cell r="A386" t="str">
            <v>3649</v>
          </cell>
          <cell r="B386" t="str">
            <v>CHILDCARE LEADER</v>
          </cell>
          <cell r="C386">
            <v>45514</v>
          </cell>
          <cell r="D386">
            <v>46508</v>
          </cell>
          <cell r="E386">
            <v>47501</v>
          </cell>
          <cell r="F386">
            <v>50127</v>
          </cell>
          <cell r="G386">
            <v>51143</v>
          </cell>
          <cell r="H386">
            <v>52154</v>
          </cell>
          <cell r="I386">
            <v>53177</v>
          </cell>
          <cell r="J386">
            <v>53177</v>
          </cell>
          <cell r="K386">
            <v>53177</v>
          </cell>
          <cell r="L386">
            <v>53177</v>
          </cell>
          <cell r="M386">
            <v>53177</v>
          </cell>
          <cell r="N386">
            <v>53177</v>
          </cell>
          <cell r="O386">
            <v>53177</v>
          </cell>
          <cell r="P386">
            <v>53177</v>
          </cell>
          <cell r="Q386">
            <v>53177</v>
          </cell>
          <cell r="R386">
            <v>53177</v>
          </cell>
          <cell r="S386">
            <v>53177</v>
          </cell>
          <cell r="T386">
            <v>53177</v>
          </cell>
          <cell r="U386">
            <v>53177</v>
          </cell>
          <cell r="V386">
            <v>53177</v>
          </cell>
          <cell r="W386">
            <v>53177</v>
          </cell>
          <cell r="X386">
            <v>53177</v>
          </cell>
          <cell r="Y386">
            <v>53177</v>
          </cell>
          <cell r="Z386">
            <v>53177</v>
          </cell>
          <cell r="AA386">
            <v>53177</v>
          </cell>
          <cell r="AB386">
            <v>53177</v>
          </cell>
          <cell r="AC386">
            <v>53177</v>
          </cell>
          <cell r="AD386">
            <v>53177</v>
          </cell>
          <cell r="AE386">
            <v>53177</v>
          </cell>
          <cell r="AF386">
            <v>53177</v>
          </cell>
        </row>
        <row r="387">
          <cell r="A387" t="str">
            <v>3662</v>
          </cell>
          <cell r="B387" t="str">
            <v>COMM. CHILDCARE WORKER</v>
          </cell>
          <cell r="C387">
            <v>42422</v>
          </cell>
          <cell r="D387">
            <v>43386</v>
          </cell>
          <cell r="E387">
            <v>44350</v>
          </cell>
          <cell r="F387">
            <v>46896</v>
          </cell>
          <cell r="G387">
            <v>47881</v>
          </cell>
          <cell r="H387">
            <v>48861</v>
          </cell>
          <cell r="I387">
            <v>49853</v>
          </cell>
          <cell r="J387">
            <v>49853</v>
          </cell>
          <cell r="K387">
            <v>49853</v>
          </cell>
          <cell r="L387">
            <v>49853</v>
          </cell>
          <cell r="M387">
            <v>49853</v>
          </cell>
          <cell r="N387">
            <v>49853</v>
          </cell>
          <cell r="O387">
            <v>49853</v>
          </cell>
          <cell r="P387">
            <v>49853</v>
          </cell>
          <cell r="Q387">
            <v>49853</v>
          </cell>
          <cell r="R387">
            <v>49853</v>
          </cell>
          <cell r="S387">
            <v>49853</v>
          </cell>
          <cell r="T387">
            <v>49853</v>
          </cell>
          <cell r="U387">
            <v>49853</v>
          </cell>
          <cell r="V387">
            <v>49853</v>
          </cell>
          <cell r="W387">
            <v>49853</v>
          </cell>
          <cell r="X387">
            <v>49853</v>
          </cell>
          <cell r="Y387">
            <v>49853</v>
          </cell>
          <cell r="Z387">
            <v>49853</v>
          </cell>
          <cell r="AA387">
            <v>49853</v>
          </cell>
          <cell r="AB387">
            <v>49853</v>
          </cell>
          <cell r="AC387">
            <v>49853</v>
          </cell>
          <cell r="AD387">
            <v>49853</v>
          </cell>
          <cell r="AE387">
            <v>49853</v>
          </cell>
          <cell r="AF387">
            <v>49853</v>
          </cell>
        </row>
        <row r="388">
          <cell r="A388" t="str">
            <v>367Y</v>
          </cell>
          <cell r="B388" t="str">
            <v>SNR CLIN PSYCHOLOGIST</v>
          </cell>
          <cell r="C388">
            <v>79127</v>
          </cell>
          <cell r="D388">
            <v>80947</v>
          </cell>
          <cell r="E388">
            <v>82783</v>
          </cell>
          <cell r="F388">
            <v>84609</v>
          </cell>
          <cell r="G388">
            <v>86421</v>
          </cell>
          <cell r="H388">
            <v>87115</v>
          </cell>
          <cell r="I388">
            <v>87115</v>
          </cell>
          <cell r="J388">
            <v>87115</v>
          </cell>
          <cell r="K388">
            <v>89839</v>
          </cell>
          <cell r="L388">
            <v>89839</v>
          </cell>
          <cell r="M388">
            <v>89839</v>
          </cell>
          <cell r="N388">
            <v>92565</v>
          </cell>
          <cell r="O388">
            <v>92565</v>
          </cell>
          <cell r="P388">
            <v>92565</v>
          </cell>
          <cell r="Q388">
            <v>92565</v>
          </cell>
          <cell r="R388">
            <v>92565</v>
          </cell>
          <cell r="S388">
            <v>92565</v>
          </cell>
          <cell r="T388">
            <v>92565</v>
          </cell>
          <cell r="U388">
            <v>92565</v>
          </cell>
          <cell r="V388">
            <v>92565</v>
          </cell>
          <cell r="W388">
            <v>92565</v>
          </cell>
          <cell r="X388">
            <v>92565</v>
          </cell>
          <cell r="Y388">
            <v>92565</v>
          </cell>
          <cell r="Z388">
            <v>92565</v>
          </cell>
          <cell r="AA388">
            <v>92565</v>
          </cell>
          <cell r="AB388">
            <v>92565</v>
          </cell>
          <cell r="AC388">
            <v>92565</v>
          </cell>
          <cell r="AD388">
            <v>92565</v>
          </cell>
          <cell r="AE388">
            <v>92565</v>
          </cell>
          <cell r="AF388">
            <v>92565</v>
          </cell>
        </row>
        <row r="389">
          <cell r="A389" t="str">
            <v>3689</v>
          </cell>
          <cell r="B389" t="str">
            <v>CLINICAL PSYCH.</v>
          </cell>
          <cell r="C389">
            <v>50081</v>
          </cell>
          <cell r="D389">
            <v>53266</v>
          </cell>
          <cell r="E389">
            <v>55533</v>
          </cell>
          <cell r="F389">
            <v>57897</v>
          </cell>
          <cell r="G389">
            <v>60248</v>
          </cell>
          <cell r="H389">
            <v>62579</v>
          </cell>
          <cell r="I389">
            <v>65513</v>
          </cell>
          <cell r="J389">
            <v>68891</v>
          </cell>
          <cell r="K389">
            <v>72817</v>
          </cell>
          <cell r="L389">
            <v>76795</v>
          </cell>
          <cell r="M389">
            <v>80033</v>
          </cell>
          <cell r="N389">
            <v>80033</v>
          </cell>
          <cell r="O389">
            <v>80033</v>
          </cell>
          <cell r="P389">
            <v>82533</v>
          </cell>
          <cell r="Q389">
            <v>82533</v>
          </cell>
          <cell r="R389">
            <v>82533</v>
          </cell>
          <cell r="S389">
            <v>85036</v>
          </cell>
          <cell r="T389">
            <v>85036</v>
          </cell>
          <cell r="U389">
            <v>85036</v>
          </cell>
          <cell r="V389">
            <v>85036</v>
          </cell>
          <cell r="W389">
            <v>85036</v>
          </cell>
          <cell r="X389">
            <v>85036</v>
          </cell>
          <cell r="Y389">
            <v>85036</v>
          </cell>
          <cell r="Z389">
            <v>85036</v>
          </cell>
          <cell r="AA389">
            <v>85036</v>
          </cell>
          <cell r="AB389">
            <v>85036</v>
          </cell>
          <cell r="AC389">
            <v>85036</v>
          </cell>
          <cell r="AD389">
            <v>85036</v>
          </cell>
          <cell r="AE389">
            <v>85036</v>
          </cell>
          <cell r="AF389">
            <v>85036</v>
          </cell>
        </row>
        <row r="390">
          <cell r="A390" t="str">
            <v>3689NE</v>
          </cell>
          <cell r="B390" t="str">
            <v>CLINICAL PSYCH. NE</v>
          </cell>
          <cell r="C390">
            <v>48585</v>
          </cell>
          <cell r="D390">
            <v>50691</v>
          </cell>
          <cell r="E390">
            <v>52787</v>
          </cell>
          <cell r="F390">
            <v>54863</v>
          </cell>
          <cell r="G390">
            <v>57478</v>
          </cell>
          <cell r="H390">
            <v>61388</v>
          </cell>
          <cell r="I390">
            <v>64887</v>
          </cell>
          <cell r="J390">
            <v>65000</v>
          </cell>
          <cell r="K390">
            <v>67394</v>
          </cell>
          <cell r="L390">
            <v>67394</v>
          </cell>
          <cell r="M390">
            <v>67394</v>
          </cell>
          <cell r="N390">
            <v>69499</v>
          </cell>
          <cell r="O390">
            <v>69499</v>
          </cell>
          <cell r="P390">
            <v>69499</v>
          </cell>
          <cell r="Q390">
            <v>71607</v>
          </cell>
          <cell r="R390">
            <v>71607</v>
          </cell>
          <cell r="S390">
            <v>71607</v>
          </cell>
          <cell r="T390">
            <v>71607</v>
          </cell>
          <cell r="U390">
            <v>71607</v>
          </cell>
          <cell r="V390">
            <v>71607</v>
          </cell>
          <cell r="W390">
            <v>71607</v>
          </cell>
          <cell r="X390">
            <v>71607</v>
          </cell>
          <cell r="Y390">
            <v>71607</v>
          </cell>
          <cell r="Z390">
            <v>71607</v>
          </cell>
          <cell r="AA390">
            <v>71607</v>
          </cell>
          <cell r="AB390">
            <v>71607</v>
          </cell>
          <cell r="AC390">
            <v>71607</v>
          </cell>
          <cell r="AD390">
            <v>71607</v>
          </cell>
          <cell r="AE390">
            <v>71607</v>
          </cell>
          <cell r="AF390">
            <v>71607</v>
          </cell>
        </row>
        <row r="391">
          <cell r="A391" t="str">
            <v>3697</v>
          </cell>
          <cell r="B391" t="str">
            <v>STD. CLIN PSYCH</v>
          </cell>
          <cell r="C391">
            <v>38157</v>
          </cell>
          <cell r="D391">
            <v>40727</v>
          </cell>
          <cell r="E391">
            <v>42285</v>
          </cell>
          <cell r="F391">
            <v>44194</v>
          </cell>
          <cell r="G391">
            <v>46086</v>
          </cell>
          <cell r="H391">
            <v>46086</v>
          </cell>
          <cell r="I391">
            <v>46086</v>
          </cell>
          <cell r="J391">
            <v>46086</v>
          </cell>
          <cell r="K391">
            <v>46086</v>
          </cell>
          <cell r="L391">
            <v>46086</v>
          </cell>
          <cell r="M391">
            <v>46086</v>
          </cell>
          <cell r="N391">
            <v>46086</v>
          </cell>
          <cell r="O391">
            <v>46086</v>
          </cell>
          <cell r="P391">
            <v>46086</v>
          </cell>
          <cell r="Q391">
            <v>46086</v>
          </cell>
          <cell r="R391">
            <v>46086</v>
          </cell>
          <cell r="S391">
            <v>46086</v>
          </cell>
          <cell r="T391">
            <v>46086</v>
          </cell>
          <cell r="U391">
            <v>46086</v>
          </cell>
          <cell r="V391">
            <v>46086</v>
          </cell>
          <cell r="W391">
            <v>46086</v>
          </cell>
          <cell r="X391">
            <v>46086</v>
          </cell>
          <cell r="Y391">
            <v>46086</v>
          </cell>
          <cell r="Z391">
            <v>46086</v>
          </cell>
          <cell r="AA391">
            <v>46086</v>
          </cell>
          <cell r="AB391">
            <v>46086</v>
          </cell>
          <cell r="AC391">
            <v>46086</v>
          </cell>
          <cell r="AD391">
            <v>46086</v>
          </cell>
          <cell r="AE391">
            <v>46086</v>
          </cell>
          <cell r="AF391">
            <v>46086</v>
          </cell>
        </row>
        <row r="392">
          <cell r="A392" t="str">
            <v>3697NE</v>
          </cell>
          <cell r="B392" t="str">
            <v>STD. CLIN PSYCH NE</v>
          </cell>
          <cell r="C392">
            <v>36779</v>
          </cell>
          <cell r="D392">
            <v>38481</v>
          </cell>
          <cell r="E392">
            <v>40167</v>
          </cell>
          <cell r="F392">
            <v>40167</v>
          </cell>
          <cell r="G392">
            <v>40167</v>
          </cell>
          <cell r="H392">
            <v>40167</v>
          </cell>
          <cell r="I392">
            <v>40167</v>
          </cell>
          <cell r="J392">
            <v>40167</v>
          </cell>
          <cell r="K392">
            <v>40167</v>
          </cell>
          <cell r="L392">
            <v>40167</v>
          </cell>
          <cell r="M392">
            <v>40167</v>
          </cell>
          <cell r="N392">
            <v>40167</v>
          </cell>
          <cell r="O392">
            <v>40167</v>
          </cell>
          <cell r="P392">
            <v>40167</v>
          </cell>
          <cell r="Q392">
            <v>40167</v>
          </cell>
          <cell r="R392">
            <v>40167</v>
          </cell>
          <cell r="S392">
            <v>40167</v>
          </cell>
          <cell r="T392">
            <v>40167</v>
          </cell>
          <cell r="U392">
            <v>40167</v>
          </cell>
          <cell r="V392">
            <v>40167</v>
          </cell>
          <cell r="W392">
            <v>40167</v>
          </cell>
          <cell r="X392">
            <v>40167</v>
          </cell>
          <cell r="Y392">
            <v>40167</v>
          </cell>
          <cell r="Z392">
            <v>40167</v>
          </cell>
          <cell r="AA392">
            <v>40167</v>
          </cell>
          <cell r="AB392">
            <v>40167</v>
          </cell>
          <cell r="AC392">
            <v>40167</v>
          </cell>
          <cell r="AD392">
            <v>40167</v>
          </cell>
          <cell r="AE392">
            <v>40167</v>
          </cell>
          <cell r="AF392">
            <v>40167</v>
          </cell>
        </row>
        <row r="393">
          <cell r="A393" t="str">
            <v>3707</v>
          </cell>
          <cell r="B393" t="str">
            <v>CLIN. SPEC. PHYSIO.</v>
          </cell>
          <cell r="C393">
            <v>57129</v>
          </cell>
          <cell r="D393">
            <v>58231</v>
          </cell>
          <cell r="E393">
            <v>59364</v>
          </cell>
          <cell r="F393">
            <v>60492</v>
          </cell>
          <cell r="G393">
            <v>61616</v>
          </cell>
          <cell r="H393">
            <v>62802</v>
          </cell>
          <cell r="I393">
            <v>64049</v>
          </cell>
          <cell r="J393">
            <v>65295</v>
          </cell>
          <cell r="K393">
            <v>66294</v>
          </cell>
          <cell r="L393">
            <v>66294</v>
          </cell>
          <cell r="M393">
            <v>66294</v>
          </cell>
          <cell r="N393">
            <v>66294</v>
          </cell>
          <cell r="O393">
            <v>66294</v>
          </cell>
          <cell r="P393">
            <v>66294</v>
          </cell>
          <cell r="Q393">
            <v>66294</v>
          </cell>
          <cell r="R393">
            <v>66294</v>
          </cell>
          <cell r="S393">
            <v>66294</v>
          </cell>
          <cell r="T393">
            <v>66294</v>
          </cell>
          <cell r="U393">
            <v>66294</v>
          </cell>
          <cell r="V393">
            <v>66294</v>
          </cell>
          <cell r="W393">
            <v>66294</v>
          </cell>
          <cell r="X393">
            <v>66294</v>
          </cell>
          <cell r="Y393">
            <v>66294</v>
          </cell>
          <cell r="Z393">
            <v>66294</v>
          </cell>
          <cell r="AA393">
            <v>66294</v>
          </cell>
          <cell r="AB393">
            <v>66294</v>
          </cell>
          <cell r="AC393">
            <v>66294</v>
          </cell>
          <cell r="AD393">
            <v>66294</v>
          </cell>
          <cell r="AE393">
            <v>66294</v>
          </cell>
          <cell r="AF393">
            <v>66294</v>
          </cell>
        </row>
        <row r="394">
          <cell r="A394" t="str">
            <v>370Y</v>
          </cell>
          <cell r="C394">
            <v>0.01</v>
          </cell>
          <cell r="D394">
            <v>0.01</v>
          </cell>
          <cell r="E394">
            <v>0.01</v>
          </cell>
          <cell r="F394">
            <v>0.01</v>
          </cell>
          <cell r="G394">
            <v>0.01</v>
          </cell>
          <cell r="H394">
            <v>0.01</v>
          </cell>
          <cell r="I394">
            <v>0.01</v>
          </cell>
          <cell r="J394">
            <v>0.01</v>
          </cell>
          <cell r="K394">
            <v>0.01</v>
          </cell>
          <cell r="L394">
            <v>0.01</v>
          </cell>
          <cell r="M394">
            <v>0.01</v>
          </cell>
          <cell r="N394">
            <v>0.01</v>
          </cell>
          <cell r="O394">
            <v>0.01</v>
          </cell>
          <cell r="P394">
            <v>0.01</v>
          </cell>
          <cell r="Q394">
            <v>0.01</v>
          </cell>
          <cell r="R394">
            <v>0.01</v>
          </cell>
          <cell r="S394">
            <v>0.01</v>
          </cell>
          <cell r="T394">
            <v>0.01</v>
          </cell>
          <cell r="U394">
            <v>0.01</v>
          </cell>
          <cell r="V394">
            <v>0.01</v>
          </cell>
          <cell r="W394">
            <v>0.01</v>
          </cell>
          <cell r="X394">
            <v>0.01</v>
          </cell>
          <cell r="Y394">
            <v>0.01</v>
          </cell>
          <cell r="Z394">
            <v>0.01</v>
          </cell>
          <cell r="AA394">
            <v>0.01</v>
          </cell>
          <cell r="AB394">
            <v>0.01</v>
          </cell>
          <cell r="AC394">
            <v>0.01</v>
          </cell>
          <cell r="AD394">
            <v>0.01</v>
          </cell>
          <cell r="AE394">
            <v>0.01</v>
          </cell>
          <cell r="AF394">
            <v>0.01</v>
          </cell>
        </row>
        <row r="395">
          <cell r="A395" t="str">
            <v>3727</v>
          </cell>
          <cell r="B395" t="str">
            <v>PRIN CLIN PSYCHOLOGIST</v>
          </cell>
          <cell r="C395">
            <v>91925</v>
          </cell>
          <cell r="D395">
            <v>94067</v>
          </cell>
          <cell r="E395">
            <v>96213</v>
          </cell>
          <cell r="F395">
            <v>98342</v>
          </cell>
          <cell r="G395">
            <v>99950</v>
          </cell>
          <cell r="H395">
            <v>99950</v>
          </cell>
          <cell r="I395">
            <v>99950</v>
          </cell>
          <cell r="J395">
            <v>103057</v>
          </cell>
          <cell r="K395">
            <v>103057</v>
          </cell>
          <cell r="L395">
            <v>103057</v>
          </cell>
          <cell r="M395">
            <v>106164</v>
          </cell>
          <cell r="N395">
            <v>106164</v>
          </cell>
          <cell r="O395">
            <v>106164</v>
          </cell>
          <cell r="P395">
            <v>106164</v>
          </cell>
          <cell r="Q395">
            <v>106164</v>
          </cell>
          <cell r="R395">
            <v>106164</v>
          </cell>
          <cell r="S395">
            <v>106164</v>
          </cell>
          <cell r="T395">
            <v>106164</v>
          </cell>
          <cell r="U395">
            <v>106164</v>
          </cell>
          <cell r="V395">
            <v>106164</v>
          </cell>
          <cell r="W395">
            <v>106164</v>
          </cell>
          <cell r="X395">
            <v>106164</v>
          </cell>
          <cell r="Y395">
            <v>106164</v>
          </cell>
          <cell r="Z395">
            <v>106164</v>
          </cell>
          <cell r="AA395">
            <v>106164</v>
          </cell>
          <cell r="AB395">
            <v>106164</v>
          </cell>
          <cell r="AC395">
            <v>106164</v>
          </cell>
          <cell r="AD395">
            <v>106164</v>
          </cell>
          <cell r="AE395">
            <v>106164</v>
          </cell>
          <cell r="AF395">
            <v>106164</v>
          </cell>
        </row>
        <row r="396">
          <cell r="A396" t="str">
            <v>3730</v>
          </cell>
          <cell r="B396" t="str">
            <v>COUNS THERAPIST</v>
          </cell>
          <cell r="C396">
            <v>43305</v>
          </cell>
          <cell r="D396">
            <v>45679</v>
          </cell>
          <cell r="E396">
            <v>48004</v>
          </cell>
          <cell r="F396">
            <v>50643</v>
          </cell>
          <cell r="G396">
            <v>53284</v>
          </cell>
          <cell r="H396">
            <v>55922</v>
          </cell>
          <cell r="I396">
            <v>58562</v>
          </cell>
          <cell r="J396">
            <v>61200</v>
          </cell>
          <cell r="K396">
            <v>63838</v>
          </cell>
          <cell r="L396">
            <v>66478</v>
          </cell>
          <cell r="M396">
            <v>68053</v>
          </cell>
          <cell r="N396">
            <v>70622</v>
          </cell>
          <cell r="O396">
            <v>73190</v>
          </cell>
          <cell r="P396">
            <v>75752</v>
          </cell>
          <cell r="Q396">
            <v>75752</v>
          </cell>
          <cell r="R396">
            <v>75752</v>
          </cell>
          <cell r="S396">
            <v>75752</v>
          </cell>
          <cell r="T396">
            <v>75752</v>
          </cell>
          <cell r="U396">
            <v>75752</v>
          </cell>
          <cell r="V396">
            <v>75752</v>
          </cell>
          <cell r="W396">
            <v>75752</v>
          </cell>
          <cell r="X396">
            <v>75752</v>
          </cell>
          <cell r="Y396">
            <v>75752</v>
          </cell>
          <cell r="Z396">
            <v>75752</v>
          </cell>
          <cell r="AA396">
            <v>75752</v>
          </cell>
          <cell r="AB396">
            <v>75752</v>
          </cell>
          <cell r="AC396">
            <v>75752</v>
          </cell>
          <cell r="AD396">
            <v>75752</v>
          </cell>
          <cell r="AE396">
            <v>75752</v>
          </cell>
          <cell r="AF396">
            <v>75752</v>
          </cell>
        </row>
        <row r="397">
          <cell r="A397" t="str">
            <v>3730NE</v>
          </cell>
          <cell r="B397" t="str">
            <v>COUNS THERAPIST NE</v>
          </cell>
          <cell r="C397">
            <v>41876</v>
          </cell>
          <cell r="D397">
            <v>44227</v>
          </cell>
          <cell r="E397">
            <v>46581</v>
          </cell>
          <cell r="F397">
            <v>48931</v>
          </cell>
          <cell r="G397">
            <v>51284</v>
          </cell>
          <cell r="H397">
            <v>53635</v>
          </cell>
          <cell r="I397">
            <v>55985</v>
          </cell>
          <cell r="J397">
            <v>58338</v>
          </cell>
          <cell r="K397">
            <v>60642</v>
          </cell>
          <cell r="L397">
            <v>62930</v>
          </cell>
          <cell r="M397">
            <v>65000</v>
          </cell>
          <cell r="N397">
            <v>65000</v>
          </cell>
          <cell r="O397">
            <v>65000</v>
          </cell>
          <cell r="P397">
            <v>65000</v>
          </cell>
          <cell r="Q397">
            <v>65000</v>
          </cell>
          <cell r="R397">
            <v>65000</v>
          </cell>
          <cell r="S397">
            <v>65000</v>
          </cell>
          <cell r="T397">
            <v>65000</v>
          </cell>
          <cell r="U397">
            <v>65000</v>
          </cell>
          <cell r="V397">
            <v>65000</v>
          </cell>
          <cell r="W397">
            <v>65000</v>
          </cell>
          <cell r="X397">
            <v>65000</v>
          </cell>
          <cell r="Y397">
            <v>65000</v>
          </cell>
          <cell r="Z397">
            <v>65000</v>
          </cell>
          <cell r="AA397">
            <v>65000</v>
          </cell>
          <cell r="AB397">
            <v>65000</v>
          </cell>
          <cell r="AC397">
            <v>65000</v>
          </cell>
          <cell r="AD397">
            <v>65000</v>
          </cell>
          <cell r="AE397">
            <v>65000</v>
          </cell>
          <cell r="AF397">
            <v>65000</v>
          </cell>
        </row>
        <row r="398">
          <cell r="A398" t="str">
            <v>3740</v>
          </cell>
          <cell r="B398" t="str">
            <v>COUNS THERAPIST WITH M.A.</v>
          </cell>
          <cell r="C398">
            <v>51159.56</v>
          </cell>
          <cell r="D398">
            <v>53221.45</v>
          </cell>
          <cell r="E398">
            <v>53221.45</v>
          </cell>
          <cell r="F398">
            <v>53221.45</v>
          </cell>
          <cell r="G398">
            <v>53221.45</v>
          </cell>
          <cell r="H398">
            <v>53221.45</v>
          </cell>
          <cell r="I398">
            <v>53221.45</v>
          </cell>
          <cell r="J398">
            <v>53221.45</v>
          </cell>
          <cell r="K398">
            <v>53221.45</v>
          </cell>
          <cell r="L398">
            <v>53221.45</v>
          </cell>
          <cell r="M398">
            <v>53221.45</v>
          </cell>
          <cell r="N398">
            <v>53221.45</v>
          </cell>
          <cell r="O398">
            <v>53221.45</v>
          </cell>
          <cell r="P398">
            <v>53221.45</v>
          </cell>
          <cell r="Q398">
            <v>53221.45</v>
          </cell>
          <cell r="R398">
            <v>53221.45</v>
          </cell>
          <cell r="S398">
            <v>53221.45</v>
          </cell>
          <cell r="T398">
            <v>53221.45</v>
          </cell>
          <cell r="U398">
            <v>53221.45</v>
          </cell>
          <cell r="V398">
            <v>53221.45</v>
          </cell>
          <cell r="W398">
            <v>53221.45</v>
          </cell>
          <cell r="X398">
            <v>53221.45</v>
          </cell>
          <cell r="Y398">
            <v>53221.45</v>
          </cell>
          <cell r="Z398">
            <v>53221.45</v>
          </cell>
          <cell r="AA398">
            <v>53221.45</v>
          </cell>
          <cell r="AB398">
            <v>53221.45</v>
          </cell>
          <cell r="AC398">
            <v>53221.45</v>
          </cell>
          <cell r="AD398">
            <v>53221.45</v>
          </cell>
          <cell r="AE398">
            <v>53221.45</v>
          </cell>
          <cell r="AF398">
            <v>53221.45</v>
          </cell>
        </row>
        <row r="399">
          <cell r="A399" t="str">
            <v>3743</v>
          </cell>
          <cell r="B399" t="str">
            <v>ANAL CHEM NO BR E</v>
          </cell>
          <cell r="C399">
            <v>43488</v>
          </cell>
          <cell r="D399">
            <v>45856</v>
          </cell>
          <cell r="E399">
            <v>48207</v>
          </cell>
          <cell r="F399">
            <v>49961</v>
          </cell>
          <cell r="G399">
            <v>51717</v>
          </cell>
          <cell r="H399">
            <v>53474</v>
          </cell>
          <cell r="I399">
            <v>55228</v>
          </cell>
          <cell r="J399">
            <v>56985</v>
          </cell>
          <cell r="K399">
            <v>58739</v>
          </cell>
          <cell r="L399">
            <v>60491</v>
          </cell>
          <cell r="M399">
            <v>62252</v>
          </cell>
          <cell r="N399">
            <v>64005</v>
          </cell>
          <cell r="O399">
            <v>64005</v>
          </cell>
          <cell r="P399">
            <v>64005</v>
          </cell>
          <cell r="Q399">
            <v>66026</v>
          </cell>
          <cell r="R399">
            <v>66026</v>
          </cell>
          <cell r="S399">
            <v>66026</v>
          </cell>
          <cell r="T399">
            <v>67012</v>
          </cell>
          <cell r="U399">
            <v>67012</v>
          </cell>
          <cell r="V399">
            <v>67012</v>
          </cell>
          <cell r="W399">
            <v>67012</v>
          </cell>
          <cell r="X399">
            <v>67012</v>
          </cell>
          <cell r="Y399">
            <v>67012</v>
          </cell>
          <cell r="Z399">
            <v>67012</v>
          </cell>
          <cell r="AA399">
            <v>67012</v>
          </cell>
          <cell r="AB399">
            <v>67012</v>
          </cell>
          <cell r="AC399">
            <v>67012</v>
          </cell>
          <cell r="AD399">
            <v>67012</v>
          </cell>
          <cell r="AE399">
            <v>67012</v>
          </cell>
          <cell r="AF399">
            <v>67012</v>
          </cell>
        </row>
        <row r="400">
          <cell r="A400" t="str">
            <v>3743NE</v>
          </cell>
          <cell r="B400" t="str">
            <v>ANAL CHEM NO BR E NE</v>
          </cell>
          <cell r="C400">
            <v>42057</v>
          </cell>
          <cell r="D400">
            <v>43620</v>
          </cell>
          <cell r="E400">
            <v>45184</v>
          </cell>
          <cell r="F400">
            <v>46750</v>
          </cell>
          <cell r="G400">
            <v>48313</v>
          </cell>
          <cell r="H400">
            <v>49879</v>
          </cell>
          <cell r="I400">
            <v>51442</v>
          </cell>
          <cell r="J400">
            <v>53003</v>
          </cell>
          <cell r="K400">
            <v>54572</v>
          </cell>
          <cell r="L400">
            <v>56135</v>
          </cell>
          <cell r="M400">
            <v>56135</v>
          </cell>
          <cell r="N400">
            <v>56135</v>
          </cell>
          <cell r="O400">
            <v>57935</v>
          </cell>
          <cell r="P400">
            <v>57935</v>
          </cell>
          <cell r="Q400">
            <v>57935</v>
          </cell>
          <cell r="R400">
            <v>59714</v>
          </cell>
          <cell r="S400">
            <v>59714</v>
          </cell>
          <cell r="T400">
            <v>59714</v>
          </cell>
          <cell r="U400">
            <v>59714</v>
          </cell>
          <cell r="V400">
            <v>59714</v>
          </cell>
          <cell r="W400">
            <v>59714</v>
          </cell>
          <cell r="X400">
            <v>59714</v>
          </cell>
          <cell r="Y400">
            <v>59714</v>
          </cell>
          <cell r="Z400">
            <v>59714</v>
          </cell>
          <cell r="AA400">
            <v>59714</v>
          </cell>
          <cell r="AB400">
            <v>59714</v>
          </cell>
          <cell r="AC400">
            <v>59714</v>
          </cell>
          <cell r="AD400">
            <v>59714</v>
          </cell>
          <cell r="AE400">
            <v>59714</v>
          </cell>
          <cell r="AF400">
            <v>59714</v>
          </cell>
        </row>
        <row r="401">
          <cell r="A401" t="str">
            <v>3751</v>
          </cell>
          <cell r="B401" t="str">
            <v>BIOCHEMIST</v>
          </cell>
          <cell r="C401">
            <v>35114</v>
          </cell>
          <cell r="D401">
            <v>36580</v>
          </cell>
          <cell r="E401">
            <v>38903</v>
          </cell>
          <cell r="F401">
            <v>40008</v>
          </cell>
          <cell r="G401">
            <v>41057</v>
          </cell>
          <cell r="H401">
            <v>43540</v>
          </cell>
          <cell r="I401">
            <v>45147</v>
          </cell>
          <cell r="J401">
            <v>46769</v>
          </cell>
          <cell r="K401">
            <v>48418</v>
          </cell>
          <cell r="L401">
            <v>50064</v>
          </cell>
          <cell r="M401">
            <v>51715</v>
          </cell>
          <cell r="N401">
            <v>53380</v>
          </cell>
          <cell r="O401">
            <v>55055</v>
          </cell>
          <cell r="P401">
            <v>56750</v>
          </cell>
          <cell r="Q401">
            <v>58397</v>
          </cell>
          <cell r="R401">
            <v>58397</v>
          </cell>
          <cell r="S401">
            <v>58397</v>
          </cell>
          <cell r="T401">
            <v>59529</v>
          </cell>
          <cell r="U401">
            <v>59529</v>
          </cell>
          <cell r="V401">
            <v>59529</v>
          </cell>
          <cell r="W401">
            <v>59529</v>
          </cell>
          <cell r="X401">
            <v>59529</v>
          </cell>
          <cell r="Y401">
            <v>59529</v>
          </cell>
          <cell r="Z401">
            <v>59529</v>
          </cell>
          <cell r="AA401">
            <v>59529</v>
          </cell>
          <cell r="AB401">
            <v>59529</v>
          </cell>
          <cell r="AC401">
            <v>59529</v>
          </cell>
          <cell r="AD401">
            <v>59529</v>
          </cell>
          <cell r="AE401">
            <v>59529</v>
          </cell>
          <cell r="AF401">
            <v>59529</v>
          </cell>
        </row>
        <row r="402">
          <cell r="A402" t="str">
            <v>3751NE</v>
          </cell>
          <cell r="B402" t="str">
            <v>BIOCHEMIST NE</v>
          </cell>
          <cell r="C402">
            <v>33766</v>
          </cell>
          <cell r="D402">
            <v>34750</v>
          </cell>
          <cell r="E402">
            <v>35685</v>
          </cell>
          <cell r="F402">
            <v>37898</v>
          </cell>
          <cell r="G402">
            <v>39330</v>
          </cell>
          <cell r="H402">
            <v>40776</v>
          </cell>
          <cell r="I402">
            <v>42244</v>
          </cell>
          <cell r="J402">
            <v>43712</v>
          </cell>
          <cell r="K402">
            <v>45183</v>
          </cell>
          <cell r="L402">
            <v>46666</v>
          </cell>
          <cell r="M402">
            <v>48159</v>
          </cell>
          <cell r="N402">
            <v>49669</v>
          </cell>
          <cell r="O402">
            <v>51137</v>
          </cell>
          <cell r="P402">
            <v>51137</v>
          </cell>
          <cell r="Q402">
            <v>51137</v>
          </cell>
          <cell r="R402">
            <v>52145</v>
          </cell>
          <cell r="S402">
            <v>52145</v>
          </cell>
          <cell r="T402">
            <v>52145</v>
          </cell>
          <cell r="U402">
            <v>52145</v>
          </cell>
          <cell r="V402">
            <v>52145</v>
          </cell>
          <cell r="W402">
            <v>52145</v>
          </cell>
          <cell r="X402">
            <v>52145</v>
          </cell>
          <cell r="Y402">
            <v>52145</v>
          </cell>
          <cell r="Z402">
            <v>52145</v>
          </cell>
          <cell r="AA402">
            <v>52145</v>
          </cell>
          <cell r="AB402">
            <v>52145</v>
          </cell>
          <cell r="AC402">
            <v>52145</v>
          </cell>
          <cell r="AD402">
            <v>52145</v>
          </cell>
          <cell r="AE402">
            <v>52145</v>
          </cell>
          <cell r="AF402">
            <v>52145</v>
          </cell>
        </row>
        <row r="403">
          <cell r="A403" t="str">
            <v>3759</v>
          </cell>
          <cell r="B403" t="str">
            <v>REG PUBLIC ANALYST</v>
          </cell>
          <cell r="C403">
            <v>81699</v>
          </cell>
          <cell r="D403">
            <v>83465</v>
          </cell>
          <cell r="E403">
            <v>85212</v>
          </cell>
          <cell r="F403">
            <v>86975</v>
          </cell>
          <cell r="G403">
            <v>88738</v>
          </cell>
          <cell r="H403">
            <v>88738</v>
          </cell>
          <cell r="I403">
            <v>88738</v>
          </cell>
          <cell r="J403">
            <v>91584</v>
          </cell>
          <cell r="K403">
            <v>91584</v>
          </cell>
          <cell r="L403">
            <v>91584</v>
          </cell>
          <cell r="M403">
            <v>94523</v>
          </cell>
          <cell r="N403">
            <v>94523</v>
          </cell>
          <cell r="O403">
            <v>94523</v>
          </cell>
          <cell r="P403">
            <v>94523</v>
          </cell>
          <cell r="Q403">
            <v>94523</v>
          </cell>
          <cell r="R403">
            <v>94523</v>
          </cell>
          <cell r="S403">
            <v>94523</v>
          </cell>
          <cell r="T403">
            <v>94523</v>
          </cell>
          <cell r="U403">
            <v>94523</v>
          </cell>
          <cell r="V403">
            <v>94523</v>
          </cell>
          <cell r="W403">
            <v>94523</v>
          </cell>
          <cell r="X403">
            <v>94523</v>
          </cell>
          <cell r="Y403">
            <v>94523</v>
          </cell>
          <cell r="Z403">
            <v>94523</v>
          </cell>
          <cell r="AA403">
            <v>94523</v>
          </cell>
          <cell r="AB403">
            <v>94523</v>
          </cell>
          <cell r="AC403">
            <v>94523</v>
          </cell>
          <cell r="AD403">
            <v>94523</v>
          </cell>
          <cell r="AE403">
            <v>94523</v>
          </cell>
          <cell r="AF403">
            <v>94523</v>
          </cell>
        </row>
        <row r="404">
          <cell r="A404" t="str">
            <v>3767</v>
          </cell>
          <cell r="B404" t="str">
            <v>DEP REG PUBLIC ANALYST</v>
          </cell>
          <cell r="C404">
            <v>66212</v>
          </cell>
          <cell r="D404">
            <v>66838</v>
          </cell>
          <cell r="E404">
            <v>68418</v>
          </cell>
          <cell r="F404">
            <v>70045</v>
          </cell>
          <cell r="G404">
            <v>71626</v>
          </cell>
          <cell r="H404">
            <v>73238</v>
          </cell>
          <cell r="I404">
            <v>73238</v>
          </cell>
          <cell r="J404">
            <v>73238</v>
          </cell>
          <cell r="K404">
            <v>75572</v>
          </cell>
          <cell r="L404">
            <v>75572</v>
          </cell>
          <cell r="M404">
            <v>75572</v>
          </cell>
          <cell r="N404">
            <v>77983</v>
          </cell>
          <cell r="O404">
            <v>77983</v>
          </cell>
          <cell r="P404">
            <v>77983</v>
          </cell>
          <cell r="Q404">
            <v>77983</v>
          </cell>
          <cell r="R404">
            <v>77983</v>
          </cell>
          <cell r="S404">
            <v>77983</v>
          </cell>
          <cell r="T404">
            <v>77983</v>
          </cell>
          <cell r="U404">
            <v>77983</v>
          </cell>
          <cell r="V404">
            <v>77983</v>
          </cell>
          <cell r="W404">
            <v>77983</v>
          </cell>
          <cell r="X404">
            <v>77983</v>
          </cell>
          <cell r="Y404">
            <v>77983</v>
          </cell>
          <cell r="Z404">
            <v>77983</v>
          </cell>
          <cell r="AA404">
            <v>77983</v>
          </cell>
          <cell r="AB404">
            <v>77983</v>
          </cell>
          <cell r="AC404">
            <v>77983</v>
          </cell>
          <cell r="AD404">
            <v>77983</v>
          </cell>
          <cell r="AE404">
            <v>77983</v>
          </cell>
          <cell r="AF404">
            <v>77983</v>
          </cell>
        </row>
        <row r="405">
          <cell r="A405" t="str">
            <v>376X</v>
          </cell>
          <cell r="B405" t="str">
            <v>SNR BIOCHEMIST</v>
          </cell>
          <cell r="C405">
            <v>54410</v>
          </cell>
          <cell r="D405">
            <v>56873</v>
          </cell>
          <cell r="E405">
            <v>59058</v>
          </cell>
          <cell r="F405">
            <v>61295</v>
          </cell>
          <cell r="G405">
            <v>63598</v>
          </cell>
          <cell r="H405">
            <v>65862</v>
          </cell>
          <cell r="I405">
            <v>67154</v>
          </cell>
          <cell r="J405">
            <v>69399</v>
          </cell>
          <cell r="K405">
            <v>71661</v>
          </cell>
          <cell r="L405">
            <v>71661</v>
          </cell>
          <cell r="M405">
            <v>71661</v>
          </cell>
          <cell r="N405">
            <v>71661</v>
          </cell>
          <cell r="O405">
            <v>71661</v>
          </cell>
          <cell r="P405">
            <v>71661</v>
          </cell>
          <cell r="Q405">
            <v>71661</v>
          </cell>
          <cell r="R405">
            <v>71661</v>
          </cell>
          <cell r="S405">
            <v>71661</v>
          </cell>
          <cell r="T405">
            <v>71661</v>
          </cell>
          <cell r="U405">
            <v>71661</v>
          </cell>
          <cell r="V405">
            <v>71661</v>
          </cell>
          <cell r="W405">
            <v>71661</v>
          </cell>
          <cell r="X405">
            <v>71661</v>
          </cell>
          <cell r="Y405">
            <v>71661</v>
          </cell>
          <cell r="Z405">
            <v>71661</v>
          </cell>
          <cell r="AA405">
            <v>71661</v>
          </cell>
          <cell r="AB405">
            <v>71661</v>
          </cell>
          <cell r="AC405">
            <v>71661</v>
          </cell>
          <cell r="AD405">
            <v>71661</v>
          </cell>
          <cell r="AE405">
            <v>71661</v>
          </cell>
          <cell r="AF405">
            <v>71661</v>
          </cell>
        </row>
        <row r="406">
          <cell r="A406" t="str">
            <v>3778</v>
          </cell>
          <cell r="B406" t="str">
            <v>PRIN BIOCHEMIST</v>
          </cell>
          <cell r="C406">
            <v>65906</v>
          </cell>
          <cell r="D406">
            <v>68979</v>
          </cell>
          <cell r="E406">
            <v>72727</v>
          </cell>
          <cell r="F406">
            <v>76468</v>
          </cell>
          <cell r="G406">
            <v>80223</v>
          </cell>
          <cell r="H406">
            <v>83965</v>
          </cell>
          <cell r="I406">
            <v>88115</v>
          </cell>
          <cell r="J406">
            <v>90879</v>
          </cell>
          <cell r="K406">
            <v>93662</v>
          </cell>
          <cell r="L406">
            <v>93662</v>
          </cell>
          <cell r="M406">
            <v>93662</v>
          </cell>
          <cell r="N406">
            <v>93662</v>
          </cell>
          <cell r="O406">
            <v>93662</v>
          </cell>
          <cell r="P406">
            <v>93662</v>
          </cell>
          <cell r="Q406">
            <v>93662</v>
          </cell>
          <cell r="R406">
            <v>93662</v>
          </cell>
          <cell r="S406">
            <v>93662</v>
          </cell>
          <cell r="T406">
            <v>93662</v>
          </cell>
          <cell r="U406">
            <v>93662</v>
          </cell>
          <cell r="V406">
            <v>93662</v>
          </cell>
          <cell r="W406">
            <v>93662</v>
          </cell>
          <cell r="X406">
            <v>93662</v>
          </cell>
          <cell r="Y406">
            <v>93662</v>
          </cell>
          <cell r="Z406">
            <v>93662</v>
          </cell>
          <cell r="AA406">
            <v>93662</v>
          </cell>
          <cell r="AB406">
            <v>93662</v>
          </cell>
          <cell r="AC406">
            <v>93662</v>
          </cell>
          <cell r="AD406">
            <v>93662</v>
          </cell>
          <cell r="AE406">
            <v>93662</v>
          </cell>
          <cell r="AF406">
            <v>93662</v>
          </cell>
        </row>
        <row r="407">
          <cell r="A407" t="str">
            <v>3787</v>
          </cell>
          <cell r="B407" t="str">
            <v>STD CLIN PSYCH. 06</v>
          </cell>
          <cell r="C407">
            <v>33517</v>
          </cell>
          <cell r="D407">
            <v>36087</v>
          </cell>
          <cell r="E407">
            <v>40930</v>
          </cell>
          <cell r="F407">
            <v>40930</v>
          </cell>
          <cell r="G407">
            <v>40930</v>
          </cell>
          <cell r="H407">
            <v>40930</v>
          </cell>
          <cell r="I407">
            <v>40930</v>
          </cell>
          <cell r="J407">
            <v>40930</v>
          </cell>
          <cell r="K407">
            <v>40930</v>
          </cell>
          <cell r="L407">
            <v>40930</v>
          </cell>
          <cell r="M407">
            <v>40930</v>
          </cell>
          <cell r="N407">
            <v>40930</v>
          </cell>
          <cell r="O407">
            <v>40930</v>
          </cell>
          <cell r="P407">
            <v>40930</v>
          </cell>
          <cell r="Q407">
            <v>40930</v>
          </cell>
          <cell r="R407">
            <v>40930</v>
          </cell>
          <cell r="S407">
            <v>40930</v>
          </cell>
          <cell r="T407">
            <v>40930</v>
          </cell>
          <cell r="U407">
            <v>40930</v>
          </cell>
          <cell r="V407">
            <v>40930</v>
          </cell>
          <cell r="W407">
            <v>40930</v>
          </cell>
          <cell r="X407">
            <v>40930</v>
          </cell>
          <cell r="Y407">
            <v>40930</v>
          </cell>
          <cell r="Z407">
            <v>40930</v>
          </cell>
          <cell r="AA407">
            <v>40930</v>
          </cell>
          <cell r="AB407">
            <v>40930</v>
          </cell>
          <cell r="AC407">
            <v>40930</v>
          </cell>
          <cell r="AD407">
            <v>40930</v>
          </cell>
          <cell r="AE407">
            <v>40930</v>
          </cell>
          <cell r="AF407">
            <v>40930</v>
          </cell>
        </row>
        <row r="408">
          <cell r="A408" t="str">
            <v>3787NE</v>
          </cell>
          <cell r="B408" t="str">
            <v>STD CLIN PSYCH. 06 NE</v>
          </cell>
          <cell r="C408">
            <v>32185</v>
          </cell>
          <cell r="D408">
            <v>33886</v>
          </cell>
          <cell r="E408">
            <v>35573</v>
          </cell>
          <cell r="F408">
            <v>35573</v>
          </cell>
          <cell r="G408">
            <v>35573</v>
          </cell>
          <cell r="H408">
            <v>35573</v>
          </cell>
          <cell r="I408">
            <v>35573</v>
          </cell>
          <cell r="J408">
            <v>35573</v>
          </cell>
          <cell r="K408">
            <v>35573</v>
          </cell>
          <cell r="L408">
            <v>35573</v>
          </cell>
          <cell r="M408">
            <v>35573</v>
          </cell>
          <cell r="N408">
            <v>35573</v>
          </cell>
          <cell r="O408">
            <v>35573</v>
          </cell>
          <cell r="P408">
            <v>35573</v>
          </cell>
          <cell r="Q408">
            <v>35573</v>
          </cell>
          <cell r="R408">
            <v>35573</v>
          </cell>
          <cell r="S408">
            <v>35573</v>
          </cell>
          <cell r="T408">
            <v>35573</v>
          </cell>
          <cell r="U408">
            <v>35573</v>
          </cell>
          <cell r="V408">
            <v>35573</v>
          </cell>
          <cell r="W408">
            <v>35573</v>
          </cell>
          <cell r="X408">
            <v>35573</v>
          </cell>
          <cell r="Y408">
            <v>35573</v>
          </cell>
          <cell r="Z408">
            <v>35573</v>
          </cell>
          <cell r="AA408">
            <v>35573</v>
          </cell>
          <cell r="AB408">
            <v>35573</v>
          </cell>
          <cell r="AC408">
            <v>35573</v>
          </cell>
          <cell r="AD408">
            <v>35573</v>
          </cell>
          <cell r="AE408">
            <v>35573</v>
          </cell>
          <cell r="AF408">
            <v>35573</v>
          </cell>
        </row>
        <row r="409">
          <cell r="A409" t="str">
            <v>3794</v>
          </cell>
          <cell r="B409" t="str">
            <v>PHYSICIST</v>
          </cell>
          <cell r="C409">
            <v>36856</v>
          </cell>
          <cell r="D409">
            <v>39577</v>
          </cell>
          <cell r="E409">
            <v>40839</v>
          </cell>
          <cell r="F409">
            <v>42860</v>
          </cell>
          <cell r="G409">
            <v>44865</v>
          </cell>
          <cell r="H409">
            <v>47232</v>
          </cell>
          <cell r="I409">
            <v>48791</v>
          </cell>
          <cell r="J409">
            <v>50286</v>
          </cell>
          <cell r="K409">
            <v>54095</v>
          </cell>
          <cell r="L409">
            <v>55716</v>
          </cell>
          <cell r="M409">
            <v>57428</v>
          </cell>
          <cell r="N409">
            <v>59139</v>
          </cell>
          <cell r="O409">
            <v>60844</v>
          </cell>
          <cell r="P409">
            <v>62570</v>
          </cell>
          <cell r="Q409">
            <v>63522</v>
          </cell>
          <cell r="R409">
            <v>63522</v>
          </cell>
          <cell r="S409">
            <v>63522</v>
          </cell>
          <cell r="T409">
            <v>63522</v>
          </cell>
          <cell r="U409">
            <v>63522</v>
          </cell>
          <cell r="V409">
            <v>63522</v>
          </cell>
          <cell r="W409">
            <v>63522</v>
          </cell>
          <cell r="X409">
            <v>63522</v>
          </cell>
          <cell r="Y409">
            <v>63522</v>
          </cell>
          <cell r="Z409">
            <v>63522</v>
          </cell>
          <cell r="AA409">
            <v>63522</v>
          </cell>
          <cell r="AB409">
            <v>63522</v>
          </cell>
          <cell r="AC409">
            <v>63522</v>
          </cell>
          <cell r="AD409">
            <v>63522</v>
          </cell>
          <cell r="AE409">
            <v>63522</v>
          </cell>
          <cell r="AF409">
            <v>63522</v>
          </cell>
        </row>
        <row r="410">
          <cell r="A410" t="str">
            <v>3794NE</v>
          </cell>
          <cell r="B410" t="str">
            <v>PHYSICIST NE</v>
          </cell>
          <cell r="C410">
            <v>35491</v>
          </cell>
          <cell r="D410">
            <v>37292</v>
          </cell>
          <cell r="E410">
            <v>39078</v>
          </cell>
          <cell r="F410">
            <v>41188</v>
          </cell>
          <cell r="G410">
            <v>42578</v>
          </cell>
          <cell r="H410">
            <v>43910</v>
          </cell>
          <cell r="I410">
            <v>47304</v>
          </cell>
          <cell r="J410">
            <v>48748</v>
          </cell>
          <cell r="K410">
            <v>50274</v>
          </cell>
          <cell r="L410">
            <v>51798</v>
          </cell>
          <cell r="M410">
            <v>53317</v>
          </cell>
          <cell r="N410">
            <v>54856</v>
          </cell>
          <cell r="O410">
            <v>55704</v>
          </cell>
          <cell r="P410">
            <v>55704</v>
          </cell>
          <cell r="Q410">
            <v>55704</v>
          </cell>
          <cell r="R410">
            <v>55704</v>
          </cell>
          <cell r="S410">
            <v>55704</v>
          </cell>
          <cell r="T410">
            <v>55704</v>
          </cell>
          <cell r="U410">
            <v>55704</v>
          </cell>
          <cell r="V410">
            <v>55704</v>
          </cell>
          <cell r="W410">
            <v>55704</v>
          </cell>
          <cell r="X410">
            <v>55704</v>
          </cell>
          <cell r="Y410">
            <v>55704</v>
          </cell>
          <cell r="Z410">
            <v>55704</v>
          </cell>
          <cell r="AA410">
            <v>55704</v>
          </cell>
          <cell r="AB410">
            <v>55704</v>
          </cell>
          <cell r="AC410">
            <v>55704</v>
          </cell>
          <cell r="AD410">
            <v>55704</v>
          </cell>
          <cell r="AE410">
            <v>55704</v>
          </cell>
          <cell r="AF410">
            <v>55704</v>
          </cell>
        </row>
        <row r="411">
          <cell r="A411" t="str">
            <v>3808</v>
          </cell>
          <cell r="B411" t="str">
            <v>SNR PHYSICIST</v>
          </cell>
          <cell r="C411">
            <v>62413</v>
          </cell>
          <cell r="D411">
            <v>65195</v>
          </cell>
          <cell r="E411">
            <v>66946</v>
          </cell>
          <cell r="F411">
            <v>69653</v>
          </cell>
          <cell r="G411">
            <v>72363</v>
          </cell>
          <cell r="H411">
            <v>75070</v>
          </cell>
          <cell r="I411">
            <v>77778</v>
          </cell>
          <cell r="J411">
            <v>80488</v>
          </cell>
          <cell r="K411">
            <v>80488</v>
          </cell>
          <cell r="L411">
            <v>80488</v>
          </cell>
          <cell r="M411">
            <v>82984</v>
          </cell>
          <cell r="N411">
            <v>82984</v>
          </cell>
          <cell r="O411">
            <v>82984</v>
          </cell>
          <cell r="P411">
            <v>85710</v>
          </cell>
          <cell r="Q411">
            <v>85710</v>
          </cell>
          <cell r="R411">
            <v>85710</v>
          </cell>
          <cell r="S411">
            <v>85710</v>
          </cell>
          <cell r="T411">
            <v>85710</v>
          </cell>
          <cell r="U411">
            <v>85710</v>
          </cell>
          <cell r="V411">
            <v>85710</v>
          </cell>
          <cell r="W411">
            <v>85710</v>
          </cell>
          <cell r="X411">
            <v>85710</v>
          </cell>
          <cell r="Y411">
            <v>85710</v>
          </cell>
          <cell r="Z411">
            <v>85710</v>
          </cell>
          <cell r="AA411">
            <v>85710</v>
          </cell>
          <cell r="AB411">
            <v>85710</v>
          </cell>
          <cell r="AC411">
            <v>85710</v>
          </cell>
          <cell r="AD411">
            <v>85710</v>
          </cell>
          <cell r="AE411">
            <v>85710</v>
          </cell>
          <cell r="AF411">
            <v>85710</v>
          </cell>
        </row>
        <row r="412">
          <cell r="A412" t="str">
            <v>3816</v>
          </cell>
          <cell r="B412" t="str">
            <v>PRIN PHYSICIST</v>
          </cell>
          <cell r="C412">
            <v>77040</v>
          </cell>
          <cell r="D412">
            <v>82384</v>
          </cell>
          <cell r="E412">
            <v>87824</v>
          </cell>
          <cell r="F412">
            <v>93313</v>
          </cell>
          <cell r="G412">
            <v>98395</v>
          </cell>
          <cell r="H412">
            <v>98395</v>
          </cell>
          <cell r="I412">
            <v>98395</v>
          </cell>
          <cell r="J412">
            <v>101464</v>
          </cell>
          <cell r="K412">
            <v>101464</v>
          </cell>
          <cell r="L412">
            <v>101464</v>
          </cell>
          <cell r="M412">
            <v>104531</v>
          </cell>
          <cell r="N412">
            <v>104531</v>
          </cell>
          <cell r="O412">
            <v>104531</v>
          </cell>
          <cell r="P412">
            <v>104531</v>
          </cell>
          <cell r="Q412">
            <v>104531</v>
          </cell>
          <cell r="R412">
            <v>104531</v>
          </cell>
          <cell r="S412">
            <v>104531</v>
          </cell>
          <cell r="T412">
            <v>104531</v>
          </cell>
          <cell r="U412">
            <v>104531</v>
          </cell>
          <cell r="V412">
            <v>104531</v>
          </cell>
          <cell r="W412">
            <v>104531</v>
          </cell>
          <cell r="X412">
            <v>104531</v>
          </cell>
          <cell r="Y412">
            <v>104531</v>
          </cell>
          <cell r="Z412">
            <v>104531</v>
          </cell>
          <cell r="AA412">
            <v>104531</v>
          </cell>
          <cell r="AB412">
            <v>104531</v>
          </cell>
          <cell r="AC412">
            <v>104531</v>
          </cell>
          <cell r="AD412">
            <v>104531</v>
          </cell>
          <cell r="AE412">
            <v>104531</v>
          </cell>
          <cell r="AF412">
            <v>104531</v>
          </cell>
        </row>
        <row r="413">
          <cell r="A413" t="str">
            <v>3824</v>
          </cell>
          <cell r="B413" t="str">
            <v>CLIN SPEC O.T.</v>
          </cell>
          <cell r="C413">
            <v>57129</v>
          </cell>
          <cell r="D413">
            <v>58231</v>
          </cell>
          <cell r="E413">
            <v>59364</v>
          </cell>
          <cell r="F413">
            <v>60492</v>
          </cell>
          <cell r="G413">
            <v>61616</v>
          </cell>
          <cell r="H413">
            <v>62802</v>
          </cell>
          <cell r="I413">
            <v>64049</v>
          </cell>
          <cell r="J413">
            <v>65295</v>
          </cell>
          <cell r="K413">
            <v>66294</v>
          </cell>
          <cell r="L413">
            <v>66294</v>
          </cell>
          <cell r="M413">
            <v>66294</v>
          </cell>
          <cell r="N413">
            <v>66294</v>
          </cell>
          <cell r="O413">
            <v>66294</v>
          </cell>
          <cell r="P413">
            <v>66294</v>
          </cell>
          <cell r="Q413">
            <v>66294</v>
          </cell>
          <cell r="R413">
            <v>66294</v>
          </cell>
          <cell r="S413">
            <v>66294</v>
          </cell>
          <cell r="T413">
            <v>66294</v>
          </cell>
          <cell r="U413">
            <v>66294</v>
          </cell>
          <cell r="V413">
            <v>66294</v>
          </cell>
          <cell r="W413">
            <v>66294</v>
          </cell>
          <cell r="X413">
            <v>66294</v>
          </cell>
          <cell r="Y413">
            <v>66294</v>
          </cell>
          <cell r="Z413">
            <v>66294</v>
          </cell>
          <cell r="AA413">
            <v>66294</v>
          </cell>
          <cell r="AB413">
            <v>66294</v>
          </cell>
          <cell r="AC413">
            <v>66294</v>
          </cell>
          <cell r="AD413">
            <v>66294</v>
          </cell>
          <cell r="AE413">
            <v>66294</v>
          </cell>
          <cell r="AF413">
            <v>66294</v>
          </cell>
        </row>
        <row r="414">
          <cell r="A414" t="str">
            <v>3832</v>
          </cell>
          <cell r="B414" t="str">
            <v>CHIEF PHYSICIST</v>
          </cell>
          <cell r="C414">
            <v>98949</v>
          </cell>
          <cell r="D414">
            <v>101764</v>
          </cell>
          <cell r="E414">
            <v>104583</v>
          </cell>
          <cell r="F414">
            <v>106879</v>
          </cell>
          <cell r="G414">
            <v>106879</v>
          </cell>
          <cell r="H414">
            <v>106879</v>
          </cell>
          <cell r="I414">
            <v>110220</v>
          </cell>
          <cell r="J414">
            <v>110220</v>
          </cell>
          <cell r="K414">
            <v>110220</v>
          </cell>
          <cell r="L414">
            <v>113556</v>
          </cell>
          <cell r="M414">
            <v>113556</v>
          </cell>
          <cell r="N414">
            <v>113556</v>
          </cell>
          <cell r="O414">
            <v>113556</v>
          </cell>
          <cell r="P414">
            <v>113556</v>
          </cell>
          <cell r="Q414">
            <v>113556</v>
          </cell>
          <cell r="R414">
            <v>113556</v>
          </cell>
          <cell r="S414">
            <v>113556</v>
          </cell>
          <cell r="T414">
            <v>113556</v>
          </cell>
          <cell r="U414">
            <v>113556</v>
          </cell>
          <cell r="V414">
            <v>113556</v>
          </cell>
          <cell r="W414">
            <v>113556</v>
          </cell>
          <cell r="X414">
            <v>113556</v>
          </cell>
          <cell r="Y414">
            <v>113556</v>
          </cell>
          <cell r="Z414">
            <v>113556</v>
          </cell>
          <cell r="AA414">
            <v>113556</v>
          </cell>
          <cell r="AB414">
            <v>113556</v>
          </cell>
          <cell r="AC414">
            <v>113556</v>
          </cell>
          <cell r="AD414">
            <v>113556</v>
          </cell>
          <cell r="AE414">
            <v>113556</v>
          </cell>
          <cell r="AF414">
            <v>113556</v>
          </cell>
        </row>
        <row r="415">
          <cell r="A415" t="str">
            <v>384Y</v>
          </cell>
          <cell r="B415" t="str">
            <v>SNR AUDIOLOGIST</v>
          </cell>
          <cell r="C415">
            <v>43236</v>
          </cell>
          <cell r="D415">
            <v>44929</v>
          </cell>
          <cell r="E415">
            <v>46018</v>
          </cell>
          <cell r="F415">
            <v>47260</v>
          </cell>
          <cell r="G415">
            <v>48523</v>
          </cell>
          <cell r="H415">
            <v>49815</v>
          </cell>
          <cell r="I415">
            <v>49815</v>
          </cell>
          <cell r="J415">
            <v>49815</v>
          </cell>
          <cell r="K415">
            <v>49815</v>
          </cell>
          <cell r="L415">
            <v>49815</v>
          </cell>
          <cell r="M415">
            <v>49815</v>
          </cell>
          <cell r="N415">
            <v>49815</v>
          </cell>
          <cell r="O415">
            <v>49815</v>
          </cell>
          <cell r="P415">
            <v>49815</v>
          </cell>
          <cell r="Q415">
            <v>49815</v>
          </cell>
          <cell r="R415">
            <v>49815</v>
          </cell>
          <cell r="S415">
            <v>49815</v>
          </cell>
          <cell r="T415">
            <v>49815</v>
          </cell>
          <cell r="U415">
            <v>49815</v>
          </cell>
          <cell r="V415">
            <v>49815</v>
          </cell>
          <cell r="W415">
            <v>49815</v>
          </cell>
          <cell r="X415">
            <v>49815</v>
          </cell>
          <cell r="Y415">
            <v>49815</v>
          </cell>
          <cell r="Z415">
            <v>49815</v>
          </cell>
          <cell r="AA415">
            <v>49815</v>
          </cell>
          <cell r="AB415">
            <v>49815</v>
          </cell>
          <cell r="AC415">
            <v>49815</v>
          </cell>
          <cell r="AD415">
            <v>49815</v>
          </cell>
          <cell r="AE415">
            <v>49815</v>
          </cell>
          <cell r="AF415">
            <v>49815</v>
          </cell>
        </row>
        <row r="416">
          <cell r="A416" t="str">
            <v>3867</v>
          </cell>
          <cell r="B416" t="str">
            <v>CARD. CATH. TECH.</v>
          </cell>
          <cell r="C416">
            <v>35066</v>
          </cell>
          <cell r="D416">
            <v>37052</v>
          </cell>
          <cell r="E416">
            <v>38850</v>
          </cell>
          <cell r="F416">
            <v>39666</v>
          </cell>
          <cell r="G416">
            <v>40570</v>
          </cell>
          <cell r="H416">
            <v>42936</v>
          </cell>
          <cell r="I416">
            <v>44371</v>
          </cell>
          <cell r="J416">
            <v>45809</v>
          </cell>
          <cell r="K416">
            <v>45809</v>
          </cell>
          <cell r="L416">
            <v>45809</v>
          </cell>
          <cell r="M416">
            <v>49355</v>
          </cell>
          <cell r="N416">
            <v>49355</v>
          </cell>
          <cell r="O416">
            <v>49355</v>
          </cell>
          <cell r="P416">
            <v>52843</v>
          </cell>
          <cell r="Q416">
            <v>52843</v>
          </cell>
          <cell r="R416">
            <v>52843</v>
          </cell>
          <cell r="S416">
            <v>52843</v>
          </cell>
          <cell r="T416">
            <v>52843</v>
          </cell>
          <cell r="U416">
            <v>52843</v>
          </cell>
          <cell r="V416">
            <v>52843</v>
          </cell>
          <cell r="W416">
            <v>52843</v>
          </cell>
          <cell r="X416">
            <v>52843</v>
          </cell>
          <cell r="Y416">
            <v>52843</v>
          </cell>
          <cell r="Z416">
            <v>52843</v>
          </cell>
          <cell r="AA416">
            <v>52843</v>
          </cell>
          <cell r="AB416">
            <v>52843</v>
          </cell>
          <cell r="AC416">
            <v>52843</v>
          </cell>
          <cell r="AD416">
            <v>52843</v>
          </cell>
          <cell r="AE416">
            <v>52843</v>
          </cell>
          <cell r="AF416">
            <v>52843</v>
          </cell>
        </row>
        <row r="417">
          <cell r="A417" t="str">
            <v>3867NE</v>
          </cell>
          <cell r="B417" t="str">
            <v>CARD. CATH. TECH. NE</v>
          </cell>
          <cell r="C417">
            <v>33719</v>
          </cell>
          <cell r="D417">
            <v>34446</v>
          </cell>
          <cell r="E417">
            <v>35251</v>
          </cell>
          <cell r="F417">
            <v>37360</v>
          </cell>
          <cell r="G417">
            <v>38638</v>
          </cell>
          <cell r="H417">
            <v>39920</v>
          </cell>
          <cell r="I417">
            <v>39920</v>
          </cell>
          <cell r="J417">
            <v>39920</v>
          </cell>
          <cell r="K417">
            <v>43080</v>
          </cell>
          <cell r="L417">
            <v>43080</v>
          </cell>
          <cell r="M417">
            <v>43080</v>
          </cell>
          <cell r="N417">
            <v>46188</v>
          </cell>
          <cell r="O417">
            <v>46188</v>
          </cell>
          <cell r="P417">
            <v>46188</v>
          </cell>
          <cell r="Q417">
            <v>46188</v>
          </cell>
          <cell r="R417">
            <v>46188</v>
          </cell>
          <cell r="S417">
            <v>46188</v>
          </cell>
          <cell r="T417">
            <v>46188</v>
          </cell>
          <cell r="U417">
            <v>46188</v>
          </cell>
          <cell r="V417">
            <v>46188</v>
          </cell>
          <cell r="W417">
            <v>46188</v>
          </cell>
          <cell r="X417">
            <v>46188</v>
          </cell>
          <cell r="Y417">
            <v>46188</v>
          </cell>
          <cell r="Z417">
            <v>46188</v>
          </cell>
          <cell r="AA417">
            <v>46188</v>
          </cell>
          <cell r="AB417">
            <v>46188</v>
          </cell>
          <cell r="AC417">
            <v>46188</v>
          </cell>
          <cell r="AD417">
            <v>46188</v>
          </cell>
          <cell r="AE417">
            <v>46188</v>
          </cell>
          <cell r="AF417">
            <v>46188</v>
          </cell>
        </row>
        <row r="418">
          <cell r="A418" t="str">
            <v>3875</v>
          </cell>
          <cell r="B418" t="str">
            <v>GLAUCOMA TECH</v>
          </cell>
          <cell r="C418">
            <v>0.01</v>
          </cell>
          <cell r="D418">
            <v>0.01</v>
          </cell>
          <cell r="E418">
            <v>0.01</v>
          </cell>
          <cell r="F418">
            <v>0.01</v>
          </cell>
          <cell r="G418">
            <v>0.01</v>
          </cell>
          <cell r="H418">
            <v>0.01</v>
          </cell>
          <cell r="I418">
            <v>0.01</v>
          </cell>
          <cell r="J418">
            <v>0.01</v>
          </cell>
          <cell r="K418">
            <v>0.01</v>
          </cell>
          <cell r="L418">
            <v>0.01</v>
          </cell>
          <cell r="M418">
            <v>0.01</v>
          </cell>
          <cell r="N418">
            <v>0.01</v>
          </cell>
          <cell r="O418">
            <v>0.01</v>
          </cell>
          <cell r="P418">
            <v>0.01</v>
          </cell>
          <cell r="Q418">
            <v>0.01</v>
          </cell>
          <cell r="R418">
            <v>0.01</v>
          </cell>
          <cell r="S418">
            <v>0.01</v>
          </cell>
          <cell r="T418">
            <v>0.01</v>
          </cell>
          <cell r="U418">
            <v>0.01</v>
          </cell>
          <cell r="V418">
            <v>0.01</v>
          </cell>
          <cell r="W418">
            <v>0.01</v>
          </cell>
          <cell r="X418">
            <v>0.01</v>
          </cell>
          <cell r="Y418">
            <v>0.01</v>
          </cell>
          <cell r="Z418">
            <v>0.01</v>
          </cell>
          <cell r="AA418">
            <v>0.01</v>
          </cell>
          <cell r="AB418">
            <v>0.01</v>
          </cell>
          <cell r="AC418">
            <v>0.01</v>
          </cell>
          <cell r="AD418">
            <v>0.01</v>
          </cell>
          <cell r="AE418">
            <v>0.01</v>
          </cell>
          <cell r="AF418">
            <v>0.01</v>
          </cell>
        </row>
        <row r="419">
          <cell r="A419" t="str">
            <v>3878</v>
          </cell>
          <cell r="B419" t="str">
            <v>SPEC. MED SCIENTIST</v>
          </cell>
          <cell r="C419">
            <v>54954</v>
          </cell>
          <cell r="D419">
            <v>57185</v>
          </cell>
          <cell r="E419">
            <v>59166</v>
          </cell>
          <cell r="F419">
            <v>61191</v>
          </cell>
          <cell r="G419">
            <v>63279</v>
          </cell>
          <cell r="H419">
            <v>65329</v>
          </cell>
          <cell r="I419">
            <v>66424</v>
          </cell>
          <cell r="J419">
            <v>68459</v>
          </cell>
          <cell r="K419">
            <v>70508</v>
          </cell>
          <cell r="L419">
            <v>70508</v>
          </cell>
          <cell r="M419">
            <v>70508</v>
          </cell>
          <cell r="N419">
            <v>70508</v>
          </cell>
          <cell r="O419">
            <v>70508</v>
          </cell>
          <cell r="P419">
            <v>70508</v>
          </cell>
          <cell r="Q419">
            <v>70508</v>
          </cell>
          <cell r="R419">
            <v>70508</v>
          </cell>
          <cell r="S419">
            <v>70508</v>
          </cell>
          <cell r="T419">
            <v>70508</v>
          </cell>
          <cell r="U419">
            <v>70508</v>
          </cell>
          <cell r="V419">
            <v>70508</v>
          </cell>
          <cell r="W419">
            <v>70508</v>
          </cell>
          <cell r="X419">
            <v>70508</v>
          </cell>
          <cell r="Y419">
            <v>70508</v>
          </cell>
          <cell r="Z419">
            <v>70508</v>
          </cell>
          <cell r="AA419">
            <v>70508</v>
          </cell>
          <cell r="AB419">
            <v>70508</v>
          </cell>
          <cell r="AC419">
            <v>70508</v>
          </cell>
          <cell r="AD419">
            <v>70508</v>
          </cell>
          <cell r="AE419">
            <v>70508</v>
          </cell>
          <cell r="AF419">
            <v>70508</v>
          </cell>
        </row>
        <row r="420">
          <cell r="A420" t="str">
            <v>3887</v>
          </cell>
          <cell r="B420" t="str">
            <v>STD CAR CATH TEC</v>
          </cell>
          <cell r="C420">
            <v>22510</v>
          </cell>
          <cell r="D420">
            <v>23438</v>
          </cell>
          <cell r="E420">
            <v>24480</v>
          </cell>
          <cell r="F420">
            <v>25318</v>
          </cell>
          <cell r="G420">
            <v>25566</v>
          </cell>
          <cell r="H420">
            <v>25566</v>
          </cell>
          <cell r="I420">
            <v>25566</v>
          </cell>
          <cell r="J420">
            <v>25566</v>
          </cell>
          <cell r="K420">
            <v>25566</v>
          </cell>
          <cell r="L420">
            <v>25566</v>
          </cell>
          <cell r="M420">
            <v>25566</v>
          </cell>
          <cell r="N420">
            <v>25566</v>
          </cell>
          <cell r="O420">
            <v>25566</v>
          </cell>
          <cell r="P420">
            <v>25566</v>
          </cell>
          <cell r="Q420">
            <v>25566</v>
          </cell>
          <cell r="R420">
            <v>25566</v>
          </cell>
          <cell r="S420">
            <v>25566</v>
          </cell>
          <cell r="T420">
            <v>25566</v>
          </cell>
          <cell r="U420">
            <v>25566</v>
          </cell>
          <cell r="V420">
            <v>25566</v>
          </cell>
          <cell r="W420">
            <v>25566</v>
          </cell>
          <cell r="X420">
            <v>25566</v>
          </cell>
          <cell r="Y420">
            <v>25566</v>
          </cell>
          <cell r="Z420">
            <v>25566</v>
          </cell>
          <cell r="AA420">
            <v>25566</v>
          </cell>
          <cell r="AB420">
            <v>25566</v>
          </cell>
          <cell r="AC420">
            <v>25566</v>
          </cell>
          <cell r="AD420">
            <v>25566</v>
          </cell>
          <cell r="AE420">
            <v>25566</v>
          </cell>
          <cell r="AF420">
            <v>25566</v>
          </cell>
        </row>
        <row r="421">
          <cell r="A421" t="str">
            <v>3887NE</v>
          </cell>
          <cell r="B421" t="str">
            <v>STD CAR CATH TEC NE</v>
          </cell>
          <cell r="C421">
            <v>20403</v>
          </cell>
          <cell r="D421">
            <v>21133</v>
          </cell>
          <cell r="E421">
            <v>21665</v>
          </cell>
          <cell r="F421">
            <v>21665</v>
          </cell>
          <cell r="G421">
            <v>21665</v>
          </cell>
          <cell r="H421">
            <v>21665</v>
          </cell>
          <cell r="I421">
            <v>21665</v>
          </cell>
          <cell r="J421">
            <v>21665</v>
          </cell>
          <cell r="K421">
            <v>21665</v>
          </cell>
          <cell r="L421">
            <v>21665</v>
          </cell>
          <cell r="M421">
            <v>21665</v>
          </cell>
          <cell r="N421">
            <v>21665</v>
          </cell>
          <cell r="O421">
            <v>21665</v>
          </cell>
          <cell r="P421">
            <v>21665</v>
          </cell>
          <cell r="Q421">
            <v>21665</v>
          </cell>
          <cell r="R421">
            <v>21665</v>
          </cell>
          <cell r="S421">
            <v>21665</v>
          </cell>
          <cell r="T421">
            <v>21665</v>
          </cell>
          <cell r="U421">
            <v>21665</v>
          </cell>
          <cell r="V421">
            <v>21665</v>
          </cell>
          <cell r="W421">
            <v>21665</v>
          </cell>
          <cell r="X421">
            <v>21665</v>
          </cell>
          <cell r="Y421">
            <v>21665</v>
          </cell>
          <cell r="Z421">
            <v>21665</v>
          </cell>
          <cell r="AA421">
            <v>21665</v>
          </cell>
          <cell r="AB421">
            <v>21665</v>
          </cell>
          <cell r="AC421">
            <v>21665</v>
          </cell>
          <cell r="AD421">
            <v>21665</v>
          </cell>
          <cell r="AE421">
            <v>21665</v>
          </cell>
          <cell r="AF421">
            <v>21665</v>
          </cell>
        </row>
        <row r="422">
          <cell r="A422" t="str">
            <v>3902</v>
          </cell>
          <cell r="B422" t="str">
            <v>SOC WORK TEAM LEADER</v>
          </cell>
          <cell r="C422">
            <v>57356</v>
          </cell>
          <cell r="D422">
            <v>58992</v>
          </cell>
          <cell r="E422">
            <v>60628</v>
          </cell>
          <cell r="F422">
            <v>62264</v>
          </cell>
          <cell r="G422">
            <v>63899</v>
          </cell>
          <cell r="H422">
            <v>65535</v>
          </cell>
          <cell r="I422">
            <v>66161</v>
          </cell>
          <cell r="J422">
            <v>66161</v>
          </cell>
          <cell r="K422">
            <v>66161</v>
          </cell>
          <cell r="L422">
            <v>66161</v>
          </cell>
          <cell r="M422">
            <v>66161</v>
          </cell>
          <cell r="N422">
            <v>66161</v>
          </cell>
          <cell r="O422">
            <v>66161</v>
          </cell>
          <cell r="P422">
            <v>66161</v>
          </cell>
          <cell r="Q422">
            <v>66161</v>
          </cell>
          <cell r="R422">
            <v>66161</v>
          </cell>
          <cell r="S422">
            <v>66161</v>
          </cell>
          <cell r="T422">
            <v>66161</v>
          </cell>
          <cell r="U422">
            <v>66161</v>
          </cell>
          <cell r="V422">
            <v>66161</v>
          </cell>
          <cell r="W422">
            <v>66161</v>
          </cell>
          <cell r="X422">
            <v>66161</v>
          </cell>
          <cell r="Y422">
            <v>66161</v>
          </cell>
          <cell r="Z422">
            <v>66161</v>
          </cell>
          <cell r="AA422">
            <v>66161</v>
          </cell>
          <cell r="AB422">
            <v>66161</v>
          </cell>
          <cell r="AC422">
            <v>66161</v>
          </cell>
          <cell r="AD422">
            <v>66161</v>
          </cell>
          <cell r="AE422">
            <v>66161</v>
          </cell>
          <cell r="AF422">
            <v>66161</v>
          </cell>
        </row>
        <row r="423">
          <cell r="A423" t="str">
            <v>391T</v>
          </cell>
          <cell r="B423" t="str">
            <v>SUBS ABUSE COUN</v>
          </cell>
          <cell r="C423">
            <v>22188.67</v>
          </cell>
          <cell r="D423">
            <v>23210.81</v>
          </cell>
          <cell r="E423">
            <v>24234.22</v>
          </cell>
          <cell r="F423">
            <v>25252.55</v>
          </cell>
          <cell r="G423">
            <v>26287.39</v>
          </cell>
          <cell r="H423">
            <v>27308.26</v>
          </cell>
          <cell r="I423">
            <v>28339.279999999999</v>
          </cell>
          <cell r="J423">
            <v>29357.61</v>
          </cell>
          <cell r="K423">
            <v>30449.59</v>
          </cell>
          <cell r="L423">
            <v>30449.59</v>
          </cell>
          <cell r="M423">
            <v>30449.59</v>
          </cell>
          <cell r="N423">
            <v>30449.59</v>
          </cell>
          <cell r="O423">
            <v>30449.59</v>
          </cell>
          <cell r="P423">
            <v>30449.59</v>
          </cell>
          <cell r="Q423">
            <v>30449.59</v>
          </cell>
          <cell r="R423">
            <v>30449.59</v>
          </cell>
          <cell r="S423">
            <v>30449.59</v>
          </cell>
          <cell r="T423">
            <v>30449.59</v>
          </cell>
          <cell r="U423">
            <v>30449.59</v>
          </cell>
          <cell r="V423">
            <v>30449.59</v>
          </cell>
          <cell r="W423">
            <v>30449.59</v>
          </cell>
          <cell r="X423">
            <v>30449.59</v>
          </cell>
          <cell r="Y423">
            <v>30449.59</v>
          </cell>
          <cell r="Z423">
            <v>30449.59</v>
          </cell>
          <cell r="AA423">
            <v>30449.59</v>
          </cell>
          <cell r="AB423">
            <v>30449.59</v>
          </cell>
          <cell r="AC423">
            <v>30449.59</v>
          </cell>
          <cell r="AD423">
            <v>30449.59</v>
          </cell>
          <cell r="AE423">
            <v>30449.59</v>
          </cell>
          <cell r="AF423">
            <v>30449.59</v>
          </cell>
        </row>
        <row r="424">
          <cell r="A424" t="str">
            <v>392T</v>
          </cell>
          <cell r="B424" t="str">
            <v>ADDICT. COUNS'R</v>
          </cell>
          <cell r="C424">
            <v>38587</v>
          </cell>
          <cell r="D424">
            <v>39931</v>
          </cell>
          <cell r="E424">
            <v>41287</v>
          </cell>
          <cell r="F424">
            <v>42640</v>
          </cell>
          <cell r="G424">
            <v>44022</v>
          </cell>
          <cell r="H424">
            <v>45619</v>
          </cell>
          <cell r="I424">
            <v>47019</v>
          </cell>
          <cell r="J424">
            <v>48853</v>
          </cell>
          <cell r="K424">
            <v>50732</v>
          </cell>
          <cell r="L424">
            <v>52508</v>
          </cell>
          <cell r="M424">
            <v>54286</v>
          </cell>
          <cell r="N424">
            <v>54286</v>
          </cell>
          <cell r="O424">
            <v>54286</v>
          </cell>
          <cell r="P424">
            <v>56439</v>
          </cell>
          <cell r="Q424">
            <v>56439</v>
          </cell>
          <cell r="R424">
            <v>56439</v>
          </cell>
          <cell r="S424">
            <v>56439</v>
          </cell>
          <cell r="T424">
            <v>56439</v>
          </cell>
          <cell r="U424">
            <v>56439</v>
          </cell>
          <cell r="V424">
            <v>56439</v>
          </cell>
          <cell r="W424">
            <v>56439</v>
          </cell>
          <cell r="X424">
            <v>56439</v>
          </cell>
          <cell r="Y424">
            <v>56439</v>
          </cell>
          <cell r="Z424">
            <v>56439</v>
          </cell>
          <cell r="AA424">
            <v>56439</v>
          </cell>
          <cell r="AB424">
            <v>56439</v>
          </cell>
          <cell r="AC424">
            <v>56439</v>
          </cell>
          <cell r="AD424">
            <v>56439</v>
          </cell>
          <cell r="AE424">
            <v>56439</v>
          </cell>
          <cell r="AF424">
            <v>56439</v>
          </cell>
        </row>
        <row r="425">
          <cell r="A425" t="str">
            <v>393X</v>
          </cell>
          <cell r="B425" t="str">
            <v>LAB MGR</v>
          </cell>
          <cell r="C425">
            <v>67579</v>
          </cell>
          <cell r="D425">
            <v>70571</v>
          </cell>
          <cell r="E425">
            <v>73203</v>
          </cell>
          <cell r="F425">
            <v>75846</v>
          </cell>
          <cell r="G425">
            <v>78541</v>
          </cell>
          <cell r="H425">
            <v>81185</v>
          </cell>
          <cell r="I425">
            <v>83898</v>
          </cell>
          <cell r="J425">
            <v>86526</v>
          </cell>
          <cell r="K425">
            <v>89171</v>
          </cell>
          <cell r="L425">
            <v>89171</v>
          </cell>
          <cell r="M425">
            <v>89171</v>
          </cell>
          <cell r="N425">
            <v>89171</v>
          </cell>
          <cell r="O425">
            <v>89171</v>
          </cell>
          <cell r="P425">
            <v>89171</v>
          </cell>
          <cell r="Q425">
            <v>89171</v>
          </cell>
          <cell r="R425">
            <v>89171</v>
          </cell>
          <cell r="S425">
            <v>89171</v>
          </cell>
          <cell r="T425">
            <v>89171</v>
          </cell>
          <cell r="U425">
            <v>89171</v>
          </cell>
          <cell r="V425">
            <v>89171</v>
          </cell>
          <cell r="W425">
            <v>89171</v>
          </cell>
          <cell r="X425">
            <v>89171</v>
          </cell>
          <cell r="Y425">
            <v>89171</v>
          </cell>
          <cell r="Z425">
            <v>89171</v>
          </cell>
          <cell r="AA425">
            <v>89171</v>
          </cell>
          <cell r="AB425">
            <v>89171</v>
          </cell>
          <cell r="AC425">
            <v>89171</v>
          </cell>
          <cell r="AD425">
            <v>89171</v>
          </cell>
          <cell r="AE425">
            <v>89171</v>
          </cell>
          <cell r="AF425">
            <v>89171</v>
          </cell>
        </row>
        <row r="426">
          <cell r="A426" t="str">
            <v>3948</v>
          </cell>
          <cell r="B426" t="str">
            <v>PSYCH SOC WORK</v>
          </cell>
          <cell r="C426">
            <v>40217</v>
          </cell>
          <cell r="D426">
            <v>43094</v>
          </cell>
          <cell r="E426">
            <v>44574</v>
          </cell>
          <cell r="F426">
            <v>46705</v>
          </cell>
          <cell r="G426">
            <v>48834</v>
          </cell>
          <cell r="H426">
            <v>50967</v>
          </cell>
          <cell r="I426">
            <v>53095</v>
          </cell>
          <cell r="J426">
            <v>55224</v>
          </cell>
          <cell r="K426">
            <v>57356</v>
          </cell>
          <cell r="L426">
            <v>57356</v>
          </cell>
          <cell r="M426">
            <v>57356</v>
          </cell>
          <cell r="N426">
            <v>58468</v>
          </cell>
          <cell r="O426">
            <v>58468</v>
          </cell>
          <cell r="P426">
            <v>58468</v>
          </cell>
          <cell r="Q426">
            <v>58468</v>
          </cell>
          <cell r="R426">
            <v>58468</v>
          </cell>
          <cell r="S426">
            <v>58468</v>
          </cell>
          <cell r="T426">
            <v>58468</v>
          </cell>
          <cell r="U426">
            <v>58468</v>
          </cell>
          <cell r="V426">
            <v>58468</v>
          </cell>
          <cell r="W426">
            <v>58468</v>
          </cell>
          <cell r="X426">
            <v>58468</v>
          </cell>
          <cell r="Y426">
            <v>58468</v>
          </cell>
          <cell r="Z426">
            <v>58468</v>
          </cell>
          <cell r="AA426">
            <v>58468</v>
          </cell>
          <cell r="AB426">
            <v>58468</v>
          </cell>
          <cell r="AC426">
            <v>58468</v>
          </cell>
          <cell r="AD426">
            <v>58468</v>
          </cell>
          <cell r="AE426">
            <v>58468</v>
          </cell>
          <cell r="AF426">
            <v>58468</v>
          </cell>
        </row>
        <row r="427">
          <cell r="A427" t="str">
            <v>3948NE</v>
          </cell>
          <cell r="B427" t="str">
            <v>PSYCH SOC WORK NE</v>
          </cell>
          <cell r="C427">
            <v>38819</v>
          </cell>
          <cell r="D427">
            <v>40718</v>
          </cell>
          <cell r="E427">
            <v>42616</v>
          </cell>
          <cell r="F427">
            <v>44516</v>
          </cell>
          <cell r="G427">
            <v>46413</v>
          </cell>
          <cell r="H427">
            <v>48310</v>
          </cell>
          <cell r="I427">
            <v>50210</v>
          </cell>
          <cell r="J427">
            <v>50210</v>
          </cell>
          <cell r="K427">
            <v>50210</v>
          </cell>
          <cell r="L427">
            <v>51200</v>
          </cell>
          <cell r="M427">
            <v>51200</v>
          </cell>
          <cell r="N427">
            <v>51200</v>
          </cell>
          <cell r="O427">
            <v>51200</v>
          </cell>
          <cell r="P427">
            <v>51200</v>
          </cell>
          <cell r="Q427">
            <v>51200</v>
          </cell>
          <cell r="R427">
            <v>51200</v>
          </cell>
          <cell r="S427">
            <v>51200</v>
          </cell>
          <cell r="T427">
            <v>51200</v>
          </cell>
          <cell r="U427">
            <v>51200</v>
          </cell>
          <cell r="V427">
            <v>51200</v>
          </cell>
          <cell r="W427">
            <v>51200</v>
          </cell>
          <cell r="X427">
            <v>51200</v>
          </cell>
          <cell r="Y427">
            <v>51200</v>
          </cell>
          <cell r="Z427">
            <v>51200</v>
          </cell>
          <cell r="AA427">
            <v>51200</v>
          </cell>
          <cell r="AB427">
            <v>51200</v>
          </cell>
          <cell r="AC427">
            <v>51200</v>
          </cell>
          <cell r="AD427">
            <v>51200</v>
          </cell>
          <cell r="AE427">
            <v>51200</v>
          </cell>
          <cell r="AF427">
            <v>51200</v>
          </cell>
        </row>
        <row r="428">
          <cell r="A428" t="str">
            <v>3956</v>
          </cell>
          <cell r="B428" t="str">
            <v>TEACHER/INSTRUCTOR/THERAPIST</v>
          </cell>
          <cell r="C428">
            <v>1</v>
          </cell>
          <cell r="D428">
            <v>1</v>
          </cell>
          <cell r="E428">
            <v>1</v>
          </cell>
          <cell r="F428">
            <v>1</v>
          </cell>
          <cell r="G428">
            <v>1</v>
          </cell>
          <cell r="H428">
            <v>1</v>
          </cell>
          <cell r="I428">
            <v>1</v>
          </cell>
          <cell r="J428">
            <v>1</v>
          </cell>
          <cell r="K428">
            <v>1</v>
          </cell>
          <cell r="L428">
            <v>1</v>
          </cell>
          <cell r="M428">
            <v>1</v>
          </cell>
          <cell r="N428">
            <v>1</v>
          </cell>
          <cell r="O428">
            <v>1</v>
          </cell>
          <cell r="P428">
            <v>1</v>
          </cell>
          <cell r="Q428">
            <v>1</v>
          </cell>
          <cell r="R428">
            <v>1</v>
          </cell>
          <cell r="S428">
            <v>1</v>
          </cell>
          <cell r="T428">
            <v>1</v>
          </cell>
          <cell r="U428">
            <v>1</v>
          </cell>
          <cell r="V428">
            <v>1</v>
          </cell>
          <cell r="W428">
            <v>1</v>
          </cell>
          <cell r="X428">
            <v>1</v>
          </cell>
          <cell r="Y428">
            <v>1</v>
          </cell>
          <cell r="Z428">
            <v>1</v>
          </cell>
          <cell r="AA428">
            <v>1</v>
          </cell>
          <cell r="AB428">
            <v>1</v>
          </cell>
          <cell r="AC428">
            <v>1</v>
          </cell>
          <cell r="AD428">
            <v>1</v>
          </cell>
          <cell r="AE428">
            <v>1</v>
          </cell>
          <cell r="AF428">
            <v>1</v>
          </cell>
        </row>
        <row r="429">
          <cell r="A429" t="str">
            <v>3958</v>
          </cell>
          <cell r="B429" t="str">
            <v>THERAPIST</v>
          </cell>
          <cell r="C429">
            <v>34826</v>
          </cell>
          <cell r="D429">
            <v>35993</v>
          </cell>
          <cell r="E429">
            <v>36980</v>
          </cell>
          <cell r="F429">
            <v>38005</v>
          </cell>
          <cell r="G429">
            <v>39014</v>
          </cell>
          <cell r="H429">
            <v>40051</v>
          </cell>
          <cell r="I429">
            <v>41082</v>
          </cell>
          <cell r="J429">
            <v>42114</v>
          </cell>
          <cell r="K429">
            <v>43199</v>
          </cell>
          <cell r="L429">
            <v>44342</v>
          </cell>
          <cell r="M429">
            <v>45482</v>
          </cell>
          <cell r="N429">
            <v>45482</v>
          </cell>
          <cell r="O429">
            <v>45482</v>
          </cell>
          <cell r="P429">
            <v>46396</v>
          </cell>
          <cell r="Q429">
            <v>46396</v>
          </cell>
          <cell r="R429">
            <v>46396</v>
          </cell>
          <cell r="S429">
            <v>46396</v>
          </cell>
          <cell r="T429">
            <v>46396</v>
          </cell>
          <cell r="U429">
            <v>46396</v>
          </cell>
          <cell r="V429">
            <v>46396</v>
          </cell>
          <cell r="W429">
            <v>46396</v>
          </cell>
          <cell r="X429">
            <v>46396</v>
          </cell>
          <cell r="Y429">
            <v>46396</v>
          </cell>
          <cell r="Z429">
            <v>46396</v>
          </cell>
          <cell r="AA429">
            <v>46396</v>
          </cell>
          <cell r="AB429">
            <v>46396</v>
          </cell>
          <cell r="AC429">
            <v>46396</v>
          </cell>
          <cell r="AD429">
            <v>46396</v>
          </cell>
          <cell r="AE429">
            <v>46396</v>
          </cell>
          <cell r="AF429">
            <v>46396</v>
          </cell>
        </row>
        <row r="430">
          <cell r="A430" t="str">
            <v>3964</v>
          </cell>
          <cell r="B430" t="str">
            <v>SP &amp; LANG THER MGR II</v>
          </cell>
          <cell r="C430">
            <v>62257</v>
          </cell>
          <cell r="D430">
            <v>64497</v>
          </cell>
          <cell r="E430">
            <v>65723</v>
          </cell>
          <cell r="F430">
            <v>67915</v>
          </cell>
          <cell r="G430">
            <v>70094</v>
          </cell>
          <cell r="H430">
            <v>72275</v>
          </cell>
          <cell r="I430">
            <v>74450</v>
          </cell>
          <cell r="J430">
            <v>74450</v>
          </cell>
          <cell r="K430">
            <v>74450</v>
          </cell>
          <cell r="L430">
            <v>74450</v>
          </cell>
          <cell r="M430">
            <v>74450</v>
          </cell>
          <cell r="N430">
            <v>74450</v>
          </cell>
          <cell r="O430">
            <v>74450</v>
          </cell>
          <cell r="P430">
            <v>74450</v>
          </cell>
          <cell r="Q430">
            <v>74450</v>
          </cell>
          <cell r="R430">
            <v>74450</v>
          </cell>
          <cell r="S430">
            <v>74450</v>
          </cell>
          <cell r="T430">
            <v>74450</v>
          </cell>
          <cell r="U430">
            <v>74450</v>
          </cell>
          <cell r="V430">
            <v>74450</v>
          </cell>
          <cell r="W430">
            <v>74450</v>
          </cell>
          <cell r="X430">
            <v>74450</v>
          </cell>
          <cell r="Y430">
            <v>74450</v>
          </cell>
          <cell r="Z430">
            <v>74450</v>
          </cell>
          <cell r="AA430">
            <v>74450</v>
          </cell>
          <cell r="AB430">
            <v>74450</v>
          </cell>
          <cell r="AC430">
            <v>74450</v>
          </cell>
          <cell r="AD430">
            <v>74450</v>
          </cell>
          <cell r="AE430">
            <v>74450</v>
          </cell>
          <cell r="AF430">
            <v>74450</v>
          </cell>
        </row>
        <row r="431">
          <cell r="A431" t="str">
            <v>3965</v>
          </cell>
          <cell r="B431" t="str">
            <v>SP &amp; LANG THER MGR I</v>
          </cell>
          <cell r="C431">
            <v>62257</v>
          </cell>
          <cell r="D431">
            <v>64497</v>
          </cell>
          <cell r="E431">
            <v>65723</v>
          </cell>
          <cell r="F431">
            <v>67915</v>
          </cell>
          <cell r="G431">
            <v>70094</v>
          </cell>
          <cell r="H431">
            <v>72275</v>
          </cell>
          <cell r="I431">
            <v>74450</v>
          </cell>
          <cell r="J431">
            <v>74450</v>
          </cell>
          <cell r="K431">
            <v>74450</v>
          </cell>
          <cell r="L431">
            <v>74450</v>
          </cell>
          <cell r="M431">
            <v>74450</v>
          </cell>
          <cell r="N431">
            <v>74450</v>
          </cell>
          <cell r="O431">
            <v>74450</v>
          </cell>
          <cell r="P431">
            <v>74450</v>
          </cell>
          <cell r="Q431">
            <v>74450</v>
          </cell>
          <cell r="R431">
            <v>74450</v>
          </cell>
          <cell r="S431">
            <v>74450</v>
          </cell>
          <cell r="T431">
            <v>74450</v>
          </cell>
          <cell r="U431">
            <v>74450</v>
          </cell>
          <cell r="V431">
            <v>74450</v>
          </cell>
          <cell r="W431">
            <v>74450</v>
          </cell>
          <cell r="X431">
            <v>74450</v>
          </cell>
          <cell r="Y431">
            <v>74450</v>
          </cell>
          <cell r="Z431">
            <v>74450</v>
          </cell>
          <cell r="AA431">
            <v>74450</v>
          </cell>
          <cell r="AB431">
            <v>74450</v>
          </cell>
          <cell r="AC431">
            <v>74450</v>
          </cell>
          <cell r="AD431">
            <v>74450</v>
          </cell>
          <cell r="AE431">
            <v>74450</v>
          </cell>
          <cell r="AF431">
            <v>74450</v>
          </cell>
        </row>
        <row r="432">
          <cell r="A432" t="str">
            <v>3999</v>
          </cell>
          <cell r="B432" t="str">
            <v>PARAMEDICAL UNCLASSIFIED (TRAINEESOC.WKR</v>
          </cell>
          <cell r="C432">
            <v>32000</v>
          </cell>
          <cell r="D432">
            <v>32000</v>
          </cell>
          <cell r="E432">
            <v>32000</v>
          </cell>
          <cell r="F432">
            <v>32000</v>
          </cell>
          <cell r="G432">
            <v>32000</v>
          </cell>
          <cell r="H432">
            <v>32000</v>
          </cell>
          <cell r="I432">
            <v>32000</v>
          </cell>
          <cell r="J432">
            <v>32000</v>
          </cell>
          <cell r="K432">
            <v>32000</v>
          </cell>
          <cell r="L432">
            <v>32000</v>
          </cell>
          <cell r="M432">
            <v>32000</v>
          </cell>
          <cell r="N432">
            <v>32000</v>
          </cell>
          <cell r="O432">
            <v>32000</v>
          </cell>
          <cell r="P432">
            <v>32000</v>
          </cell>
          <cell r="Q432">
            <v>32000</v>
          </cell>
          <cell r="R432">
            <v>32000</v>
          </cell>
          <cell r="S432">
            <v>32000</v>
          </cell>
          <cell r="T432">
            <v>32000</v>
          </cell>
          <cell r="U432">
            <v>32000</v>
          </cell>
          <cell r="V432">
            <v>32000</v>
          </cell>
          <cell r="W432">
            <v>32000</v>
          </cell>
          <cell r="X432">
            <v>32000</v>
          </cell>
          <cell r="Y432">
            <v>32000</v>
          </cell>
          <cell r="Z432">
            <v>32000</v>
          </cell>
          <cell r="AA432">
            <v>32000</v>
          </cell>
          <cell r="AB432">
            <v>32000</v>
          </cell>
          <cell r="AC432">
            <v>32000</v>
          </cell>
          <cell r="AD432">
            <v>32000</v>
          </cell>
          <cell r="AE432">
            <v>32000</v>
          </cell>
          <cell r="AF432">
            <v>32000</v>
          </cell>
        </row>
        <row r="433">
          <cell r="A433" t="str">
            <v>4001</v>
          </cell>
          <cell r="B433" t="str">
            <v>CAT. OFF. GRADE II</v>
          </cell>
          <cell r="C433">
            <v>41621</v>
          </cell>
          <cell r="D433">
            <v>42947</v>
          </cell>
          <cell r="E433">
            <v>44273</v>
          </cell>
          <cell r="F433">
            <v>45598</v>
          </cell>
          <cell r="G433">
            <v>46923</v>
          </cell>
          <cell r="H433">
            <v>46923</v>
          </cell>
          <cell r="I433">
            <v>46923</v>
          </cell>
          <cell r="J433">
            <v>48459</v>
          </cell>
          <cell r="K433">
            <v>48459</v>
          </cell>
          <cell r="L433">
            <v>48459</v>
          </cell>
          <cell r="M433">
            <v>49991</v>
          </cell>
          <cell r="N433">
            <v>49991</v>
          </cell>
          <cell r="O433">
            <v>49991</v>
          </cell>
          <cell r="P433">
            <v>49991</v>
          </cell>
          <cell r="Q433">
            <v>49991</v>
          </cell>
          <cell r="R433">
            <v>49991</v>
          </cell>
          <cell r="S433">
            <v>49991</v>
          </cell>
          <cell r="T433">
            <v>49991</v>
          </cell>
          <cell r="U433">
            <v>49991</v>
          </cell>
          <cell r="V433">
            <v>49991</v>
          </cell>
          <cell r="W433">
            <v>49991</v>
          </cell>
          <cell r="X433">
            <v>49991</v>
          </cell>
          <cell r="Y433">
            <v>49991</v>
          </cell>
          <cell r="Z433">
            <v>49991</v>
          </cell>
          <cell r="AA433">
            <v>49991</v>
          </cell>
          <cell r="AB433">
            <v>49991</v>
          </cell>
          <cell r="AC433">
            <v>49991</v>
          </cell>
          <cell r="AD433">
            <v>49991</v>
          </cell>
          <cell r="AE433">
            <v>49991</v>
          </cell>
          <cell r="AF433">
            <v>49991</v>
          </cell>
        </row>
        <row r="434">
          <cell r="A434" t="str">
            <v>4002</v>
          </cell>
          <cell r="B434" t="str">
            <v>CAT. OFF. GRADE III</v>
          </cell>
          <cell r="C434">
            <v>27020</v>
          </cell>
          <cell r="D434">
            <v>28871</v>
          </cell>
          <cell r="E434">
            <v>29910</v>
          </cell>
          <cell r="F434">
            <v>31966</v>
          </cell>
          <cell r="G434">
            <v>33711</v>
          </cell>
          <cell r="H434">
            <v>35240</v>
          </cell>
          <cell r="I434">
            <v>36718</v>
          </cell>
          <cell r="J434">
            <v>38712</v>
          </cell>
          <cell r="K434">
            <v>40162</v>
          </cell>
          <cell r="L434">
            <v>41621</v>
          </cell>
          <cell r="M434">
            <v>41621</v>
          </cell>
          <cell r="N434">
            <v>41621</v>
          </cell>
          <cell r="O434">
            <v>42972</v>
          </cell>
          <cell r="P434">
            <v>42972</v>
          </cell>
          <cell r="Q434">
            <v>42972</v>
          </cell>
          <cell r="R434">
            <v>44330</v>
          </cell>
          <cell r="S434">
            <v>44330</v>
          </cell>
          <cell r="T434">
            <v>44330</v>
          </cell>
          <cell r="U434">
            <v>44330</v>
          </cell>
          <cell r="V434">
            <v>44330</v>
          </cell>
          <cell r="W434">
            <v>44330</v>
          </cell>
          <cell r="X434">
            <v>44330</v>
          </cell>
          <cell r="Y434">
            <v>44330</v>
          </cell>
          <cell r="Z434">
            <v>44330</v>
          </cell>
          <cell r="AA434">
            <v>44330</v>
          </cell>
          <cell r="AB434">
            <v>44330</v>
          </cell>
          <cell r="AC434">
            <v>44330</v>
          </cell>
          <cell r="AD434">
            <v>44330</v>
          </cell>
          <cell r="AE434">
            <v>44330</v>
          </cell>
          <cell r="AF434">
            <v>44330</v>
          </cell>
        </row>
        <row r="435">
          <cell r="A435" t="str">
            <v>4002NE</v>
          </cell>
          <cell r="B435" t="str">
            <v>CAT. OFF. GRADE III NE</v>
          </cell>
          <cell r="C435">
            <v>25498</v>
          </cell>
          <cell r="D435">
            <v>27312</v>
          </cell>
          <cell r="E435">
            <v>29140</v>
          </cell>
          <cell r="F435">
            <v>30502</v>
          </cell>
          <cell r="G435">
            <v>31819</v>
          </cell>
          <cell r="H435">
            <v>33596</v>
          </cell>
          <cell r="I435">
            <v>34888</v>
          </cell>
          <cell r="J435">
            <v>36188</v>
          </cell>
          <cell r="K435">
            <v>36188</v>
          </cell>
          <cell r="L435">
            <v>36188</v>
          </cell>
          <cell r="M435">
            <v>37392</v>
          </cell>
          <cell r="N435">
            <v>37392</v>
          </cell>
          <cell r="O435">
            <v>37392</v>
          </cell>
          <cell r="P435">
            <v>38602</v>
          </cell>
          <cell r="Q435">
            <v>38602</v>
          </cell>
          <cell r="R435">
            <v>38602</v>
          </cell>
          <cell r="S435">
            <v>38602</v>
          </cell>
          <cell r="T435">
            <v>38602</v>
          </cell>
          <cell r="U435">
            <v>38602</v>
          </cell>
          <cell r="V435">
            <v>38602</v>
          </cell>
          <cell r="W435">
            <v>38602</v>
          </cell>
          <cell r="X435">
            <v>38602</v>
          </cell>
          <cell r="Y435">
            <v>38602</v>
          </cell>
          <cell r="Z435">
            <v>38602</v>
          </cell>
          <cell r="AA435">
            <v>38602</v>
          </cell>
          <cell r="AB435">
            <v>38602</v>
          </cell>
          <cell r="AC435">
            <v>38602</v>
          </cell>
          <cell r="AD435">
            <v>38602</v>
          </cell>
          <cell r="AE435">
            <v>38602</v>
          </cell>
          <cell r="AF435">
            <v>38602</v>
          </cell>
        </row>
        <row r="436">
          <cell r="A436" t="str">
            <v>4003</v>
          </cell>
          <cell r="B436" t="str">
            <v>CAT. OFF. GRADE IV</v>
          </cell>
          <cell r="C436">
            <v>30222</v>
          </cell>
          <cell r="D436">
            <v>31667</v>
          </cell>
          <cell r="E436">
            <v>33066</v>
          </cell>
          <cell r="F436">
            <v>34953</v>
          </cell>
          <cell r="G436">
            <v>36324</v>
          </cell>
          <cell r="H436">
            <v>37705</v>
          </cell>
          <cell r="I436">
            <v>37705</v>
          </cell>
          <cell r="J436">
            <v>37705</v>
          </cell>
          <cell r="K436">
            <v>38983</v>
          </cell>
          <cell r="L436">
            <v>38983</v>
          </cell>
          <cell r="M436">
            <v>38983</v>
          </cell>
          <cell r="N436">
            <v>40267</v>
          </cell>
          <cell r="O436">
            <v>40267</v>
          </cell>
          <cell r="P436">
            <v>40267</v>
          </cell>
          <cell r="Q436">
            <v>40267</v>
          </cell>
          <cell r="R436">
            <v>40267</v>
          </cell>
          <cell r="S436">
            <v>40267</v>
          </cell>
          <cell r="T436">
            <v>40267</v>
          </cell>
          <cell r="U436">
            <v>40267</v>
          </cell>
          <cell r="V436">
            <v>40267</v>
          </cell>
          <cell r="W436">
            <v>40267</v>
          </cell>
          <cell r="X436">
            <v>40267</v>
          </cell>
          <cell r="Y436">
            <v>40267</v>
          </cell>
          <cell r="Z436">
            <v>40267</v>
          </cell>
          <cell r="AA436">
            <v>40267</v>
          </cell>
          <cell r="AB436">
            <v>40267</v>
          </cell>
          <cell r="AC436">
            <v>40267</v>
          </cell>
          <cell r="AD436">
            <v>40267</v>
          </cell>
          <cell r="AE436">
            <v>40267</v>
          </cell>
          <cell r="AF436">
            <v>40267</v>
          </cell>
        </row>
        <row r="437">
          <cell r="A437" t="str">
            <v>4005</v>
          </cell>
          <cell r="B437" t="str">
            <v>SNR WORKSHOP SUPERVISOR/INSTRUCTOR</v>
          </cell>
          <cell r="C437">
            <v>20604.04</v>
          </cell>
          <cell r="D437">
            <v>21270.65</v>
          </cell>
          <cell r="E437">
            <v>21989.32</v>
          </cell>
          <cell r="F437">
            <v>22657.21</v>
          </cell>
          <cell r="G437">
            <v>23353.02</v>
          </cell>
          <cell r="H437">
            <v>23353.02</v>
          </cell>
          <cell r="I437">
            <v>23353.02</v>
          </cell>
          <cell r="J437">
            <v>23353.02</v>
          </cell>
          <cell r="K437">
            <v>23353.02</v>
          </cell>
          <cell r="L437">
            <v>23353.02</v>
          </cell>
          <cell r="M437">
            <v>23353.02</v>
          </cell>
          <cell r="N437">
            <v>23353.02</v>
          </cell>
          <cell r="O437">
            <v>23353.02</v>
          </cell>
          <cell r="P437">
            <v>23353.02</v>
          </cell>
          <cell r="Q437">
            <v>23353.02</v>
          </cell>
          <cell r="R437">
            <v>23353.02</v>
          </cell>
          <cell r="S437">
            <v>23353.02</v>
          </cell>
          <cell r="T437">
            <v>23353.02</v>
          </cell>
          <cell r="U437">
            <v>23353.02</v>
          </cell>
          <cell r="V437">
            <v>23353.02</v>
          </cell>
          <cell r="W437">
            <v>23353.02</v>
          </cell>
          <cell r="X437">
            <v>23353.02</v>
          </cell>
          <cell r="Y437">
            <v>23353.02</v>
          </cell>
          <cell r="Z437">
            <v>23353.02</v>
          </cell>
          <cell r="AA437">
            <v>23353.02</v>
          </cell>
          <cell r="AB437">
            <v>23353.02</v>
          </cell>
          <cell r="AC437">
            <v>23353.02</v>
          </cell>
          <cell r="AD437">
            <v>23353.02</v>
          </cell>
          <cell r="AE437">
            <v>23353.02</v>
          </cell>
          <cell r="AF437">
            <v>23353.02</v>
          </cell>
        </row>
        <row r="438">
          <cell r="A438" t="str">
            <v>4009</v>
          </cell>
          <cell r="B438" t="str">
            <v>CHAPLAIN</v>
          </cell>
          <cell r="C438">
            <v>33183</v>
          </cell>
          <cell r="D438">
            <v>33183</v>
          </cell>
          <cell r="E438">
            <v>33183</v>
          </cell>
          <cell r="F438">
            <v>33183</v>
          </cell>
          <cell r="G438">
            <v>33183</v>
          </cell>
          <cell r="H438">
            <v>33183</v>
          </cell>
          <cell r="I438">
            <v>33183</v>
          </cell>
          <cell r="J438">
            <v>33183</v>
          </cell>
          <cell r="K438">
            <v>33183</v>
          </cell>
          <cell r="L438">
            <v>33183</v>
          </cell>
          <cell r="M438">
            <v>33183</v>
          </cell>
          <cell r="N438">
            <v>33183</v>
          </cell>
          <cell r="O438">
            <v>33183</v>
          </cell>
          <cell r="P438">
            <v>33183</v>
          </cell>
          <cell r="Q438">
            <v>33183</v>
          </cell>
          <cell r="R438">
            <v>33183</v>
          </cell>
          <cell r="S438">
            <v>33183</v>
          </cell>
          <cell r="T438">
            <v>33183</v>
          </cell>
          <cell r="U438">
            <v>33183</v>
          </cell>
          <cell r="V438">
            <v>33183</v>
          </cell>
          <cell r="W438">
            <v>33183</v>
          </cell>
          <cell r="X438">
            <v>33183</v>
          </cell>
          <cell r="Y438">
            <v>33183</v>
          </cell>
          <cell r="Z438">
            <v>33183</v>
          </cell>
          <cell r="AA438">
            <v>33183</v>
          </cell>
          <cell r="AB438">
            <v>33183</v>
          </cell>
          <cell r="AC438">
            <v>33183</v>
          </cell>
          <cell r="AD438">
            <v>33183</v>
          </cell>
          <cell r="AE438">
            <v>33183</v>
          </cell>
          <cell r="AF438">
            <v>33183</v>
          </cell>
        </row>
        <row r="439">
          <cell r="A439" t="str">
            <v>4013</v>
          </cell>
          <cell r="B439" t="str">
            <v>HOSTEL SUPERVISOR BAND 2</v>
          </cell>
          <cell r="C439">
            <v>30237</v>
          </cell>
          <cell r="D439">
            <v>30598</v>
          </cell>
          <cell r="E439">
            <v>31643</v>
          </cell>
          <cell r="F439">
            <v>32413</v>
          </cell>
          <cell r="G439">
            <v>33524</v>
          </cell>
          <cell r="H439">
            <v>34676</v>
          </cell>
          <cell r="I439">
            <v>35870</v>
          </cell>
          <cell r="J439">
            <v>35870</v>
          </cell>
          <cell r="K439">
            <v>35870</v>
          </cell>
          <cell r="L439">
            <v>35870</v>
          </cell>
          <cell r="M439">
            <v>35870</v>
          </cell>
          <cell r="N439">
            <v>35870</v>
          </cell>
          <cell r="O439">
            <v>35870</v>
          </cell>
          <cell r="P439">
            <v>35870</v>
          </cell>
          <cell r="Q439">
            <v>35870</v>
          </cell>
          <cell r="R439">
            <v>35870</v>
          </cell>
          <cell r="S439">
            <v>35870</v>
          </cell>
          <cell r="T439">
            <v>35870</v>
          </cell>
          <cell r="U439">
            <v>35870</v>
          </cell>
          <cell r="V439">
            <v>35870</v>
          </cell>
          <cell r="W439">
            <v>35870</v>
          </cell>
          <cell r="X439">
            <v>35870</v>
          </cell>
          <cell r="Y439">
            <v>35870</v>
          </cell>
          <cell r="Z439">
            <v>35870</v>
          </cell>
          <cell r="AA439">
            <v>35870</v>
          </cell>
          <cell r="AB439">
            <v>35870</v>
          </cell>
          <cell r="AC439">
            <v>35870</v>
          </cell>
          <cell r="AD439">
            <v>35870</v>
          </cell>
          <cell r="AE439">
            <v>35870</v>
          </cell>
          <cell r="AF439">
            <v>35870</v>
          </cell>
        </row>
        <row r="440">
          <cell r="A440" t="str">
            <v>4014</v>
          </cell>
          <cell r="B440" t="str">
            <v>CAT. OFF. GRADE I</v>
          </cell>
          <cell r="C440">
            <v>46308</v>
          </cell>
          <cell r="D440">
            <v>47423</v>
          </cell>
          <cell r="E440">
            <v>48772</v>
          </cell>
          <cell r="F440">
            <v>51305</v>
          </cell>
          <cell r="G440">
            <v>52816</v>
          </cell>
          <cell r="H440">
            <v>52816</v>
          </cell>
          <cell r="I440">
            <v>52816</v>
          </cell>
          <cell r="J440">
            <v>54702</v>
          </cell>
          <cell r="K440">
            <v>54702</v>
          </cell>
          <cell r="L440">
            <v>54702</v>
          </cell>
          <cell r="M440">
            <v>56592</v>
          </cell>
          <cell r="N440">
            <v>56592</v>
          </cell>
          <cell r="O440">
            <v>56592</v>
          </cell>
          <cell r="P440">
            <v>56592</v>
          </cell>
          <cell r="Q440">
            <v>56592</v>
          </cell>
          <cell r="R440">
            <v>56592</v>
          </cell>
          <cell r="S440">
            <v>56592</v>
          </cell>
          <cell r="T440">
            <v>56592</v>
          </cell>
          <cell r="U440">
            <v>56592</v>
          </cell>
          <cell r="V440">
            <v>56592</v>
          </cell>
          <cell r="W440">
            <v>56592</v>
          </cell>
          <cell r="X440">
            <v>56592</v>
          </cell>
          <cell r="Y440">
            <v>56592</v>
          </cell>
          <cell r="Z440">
            <v>56592</v>
          </cell>
          <cell r="AA440">
            <v>56592</v>
          </cell>
          <cell r="AB440">
            <v>56592</v>
          </cell>
          <cell r="AC440">
            <v>56592</v>
          </cell>
          <cell r="AD440">
            <v>56592</v>
          </cell>
          <cell r="AE440">
            <v>56592</v>
          </cell>
          <cell r="AF440">
            <v>56592</v>
          </cell>
        </row>
        <row r="441">
          <cell r="A441" t="str">
            <v>4015</v>
          </cell>
          <cell r="B441" t="str">
            <v>MULTI-TASK</v>
          </cell>
          <cell r="C441">
            <v>27102</v>
          </cell>
          <cell r="D441">
            <v>28728</v>
          </cell>
          <cell r="E441">
            <v>30001</v>
          </cell>
          <cell r="F441">
            <v>30678</v>
          </cell>
          <cell r="G441">
            <v>31418</v>
          </cell>
          <cell r="H441">
            <v>32178</v>
          </cell>
          <cell r="I441">
            <v>32642</v>
          </cell>
          <cell r="J441">
            <v>33433</v>
          </cell>
          <cell r="K441">
            <v>34245</v>
          </cell>
          <cell r="L441">
            <v>34245</v>
          </cell>
          <cell r="M441">
            <v>34245</v>
          </cell>
          <cell r="N441">
            <v>34245</v>
          </cell>
          <cell r="O441">
            <v>34245</v>
          </cell>
          <cell r="P441">
            <v>34245</v>
          </cell>
          <cell r="Q441">
            <v>34245</v>
          </cell>
          <cell r="R441">
            <v>34245</v>
          </cell>
          <cell r="S441">
            <v>34245</v>
          </cell>
          <cell r="T441">
            <v>34245</v>
          </cell>
          <cell r="U441">
            <v>34245</v>
          </cell>
          <cell r="V441">
            <v>34245</v>
          </cell>
          <cell r="W441">
            <v>34245</v>
          </cell>
          <cell r="X441">
            <v>34245</v>
          </cell>
          <cell r="Y441">
            <v>34245</v>
          </cell>
          <cell r="Z441">
            <v>34245</v>
          </cell>
          <cell r="AA441">
            <v>34245</v>
          </cell>
          <cell r="AB441">
            <v>34245</v>
          </cell>
          <cell r="AC441">
            <v>34245</v>
          </cell>
          <cell r="AD441">
            <v>34245</v>
          </cell>
          <cell r="AE441">
            <v>34245</v>
          </cell>
          <cell r="AF441">
            <v>34245</v>
          </cell>
        </row>
        <row r="442">
          <cell r="A442" t="str">
            <v>4015NE</v>
          </cell>
          <cell r="B442" t="str">
            <v>MULTI-TASK NE</v>
          </cell>
          <cell r="C442">
            <v>25578</v>
          </cell>
          <cell r="D442">
            <v>26175</v>
          </cell>
          <cell r="E442">
            <v>26828</v>
          </cell>
          <cell r="F442">
            <v>27498</v>
          </cell>
          <cell r="G442">
            <v>28187</v>
          </cell>
          <cell r="H442">
            <v>28892</v>
          </cell>
          <cell r="I442">
            <v>29616</v>
          </cell>
          <cell r="J442">
            <v>29616</v>
          </cell>
          <cell r="K442">
            <v>29616</v>
          </cell>
          <cell r="L442">
            <v>29616</v>
          </cell>
          <cell r="M442">
            <v>29616</v>
          </cell>
          <cell r="N442">
            <v>29616</v>
          </cell>
          <cell r="O442">
            <v>29616</v>
          </cell>
          <cell r="P442">
            <v>29616</v>
          </cell>
          <cell r="Q442">
            <v>29616</v>
          </cell>
          <cell r="R442">
            <v>29616</v>
          </cell>
          <cell r="S442">
            <v>29616</v>
          </cell>
          <cell r="T442">
            <v>29616</v>
          </cell>
          <cell r="U442">
            <v>29616</v>
          </cell>
          <cell r="V442">
            <v>29616</v>
          </cell>
          <cell r="W442">
            <v>29616</v>
          </cell>
          <cell r="X442">
            <v>29616</v>
          </cell>
          <cell r="Y442">
            <v>29616</v>
          </cell>
          <cell r="Z442">
            <v>29616</v>
          </cell>
          <cell r="AA442">
            <v>29616</v>
          </cell>
          <cell r="AB442">
            <v>29616</v>
          </cell>
          <cell r="AC442">
            <v>29616</v>
          </cell>
          <cell r="AD442">
            <v>29616</v>
          </cell>
          <cell r="AE442">
            <v>29616</v>
          </cell>
          <cell r="AF442">
            <v>29616</v>
          </cell>
        </row>
        <row r="443">
          <cell r="A443" t="str">
            <v>4015NI</v>
          </cell>
          <cell r="B443" t="str">
            <v>MULTITASK ASSISTANT NEW INTERN</v>
          </cell>
          <cell r="C443">
            <v>23517</v>
          </cell>
          <cell r="D443">
            <v>24841</v>
          </cell>
          <cell r="E443">
            <v>24841</v>
          </cell>
          <cell r="F443">
            <v>24841</v>
          </cell>
          <cell r="G443">
            <v>24841</v>
          </cell>
          <cell r="H443">
            <v>24841</v>
          </cell>
          <cell r="I443">
            <v>24841</v>
          </cell>
          <cell r="J443">
            <v>24841</v>
          </cell>
          <cell r="K443">
            <v>24841</v>
          </cell>
          <cell r="L443">
            <v>24841</v>
          </cell>
          <cell r="M443">
            <v>24841</v>
          </cell>
          <cell r="N443">
            <v>24841</v>
          </cell>
          <cell r="O443">
            <v>24841</v>
          </cell>
          <cell r="P443">
            <v>24841</v>
          </cell>
          <cell r="Q443">
            <v>24841</v>
          </cell>
          <cell r="R443">
            <v>24841</v>
          </cell>
          <cell r="S443">
            <v>24841</v>
          </cell>
          <cell r="T443">
            <v>24841</v>
          </cell>
          <cell r="U443">
            <v>24841</v>
          </cell>
          <cell r="V443">
            <v>24841</v>
          </cell>
          <cell r="W443">
            <v>24841</v>
          </cell>
          <cell r="X443">
            <v>24841</v>
          </cell>
          <cell r="Y443">
            <v>24841</v>
          </cell>
          <cell r="Z443">
            <v>24841</v>
          </cell>
          <cell r="AA443">
            <v>24841</v>
          </cell>
          <cell r="AB443">
            <v>24841</v>
          </cell>
          <cell r="AC443">
            <v>24841</v>
          </cell>
          <cell r="AD443">
            <v>24841</v>
          </cell>
          <cell r="AE443">
            <v>24841</v>
          </cell>
          <cell r="AF443">
            <v>24841</v>
          </cell>
        </row>
        <row r="444">
          <cell r="A444" t="str">
            <v>401T</v>
          </cell>
          <cell r="B444" t="str">
            <v>ASST. CATERING OFFICER</v>
          </cell>
          <cell r="C444">
            <v>28281</v>
          </cell>
          <cell r="D444">
            <v>30222</v>
          </cell>
          <cell r="E444">
            <v>31667</v>
          </cell>
          <cell r="F444">
            <v>33066</v>
          </cell>
          <cell r="G444">
            <v>34953</v>
          </cell>
          <cell r="H444">
            <v>34953</v>
          </cell>
          <cell r="I444">
            <v>34953</v>
          </cell>
          <cell r="J444">
            <v>36141</v>
          </cell>
          <cell r="K444">
            <v>36141</v>
          </cell>
          <cell r="L444">
            <v>36141</v>
          </cell>
          <cell r="M444">
            <v>37325</v>
          </cell>
          <cell r="N444">
            <v>37325</v>
          </cell>
          <cell r="O444">
            <v>37325</v>
          </cell>
          <cell r="P444">
            <v>37325</v>
          </cell>
          <cell r="Q444">
            <v>37325</v>
          </cell>
          <cell r="R444">
            <v>37325</v>
          </cell>
          <cell r="S444">
            <v>37325</v>
          </cell>
          <cell r="T444">
            <v>37325</v>
          </cell>
          <cell r="U444">
            <v>37325</v>
          </cell>
          <cell r="V444">
            <v>37325</v>
          </cell>
          <cell r="W444">
            <v>37325</v>
          </cell>
          <cell r="X444">
            <v>37325</v>
          </cell>
          <cell r="Y444">
            <v>37325</v>
          </cell>
          <cell r="Z444">
            <v>37325</v>
          </cell>
          <cell r="AA444">
            <v>37325</v>
          </cell>
          <cell r="AB444">
            <v>37325</v>
          </cell>
          <cell r="AC444">
            <v>37325</v>
          </cell>
          <cell r="AD444">
            <v>37325</v>
          </cell>
          <cell r="AE444">
            <v>37325</v>
          </cell>
          <cell r="AF444">
            <v>37325</v>
          </cell>
        </row>
        <row r="445">
          <cell r="A445" t="str">
            <v>403Y</v>
          </cell>
          <cell r="C445">
            <v>0.01</v>
          </cell>
          <cell r="D445">
            <v>0.01</v>
          </cell>
          <cell r="E445">
            <v>0.01</v>
          </cell>
          <cell r="F445">
            <v>0.01</v>
          </cell>
          <cell r="G445">
            <v>0.01</v>
          </cell>
          <cell r="H445">
            <v>0.01</v>
          </cell>
          <cell r="I445">
            <v>0.01</v>
          </cell>
          <cell r="J445">
            <v>0.01</v>
          </cell>
          <cell r="K445">
            <v>0.01</v>
          </cell>
          <cell r="L445">
            <v>0.01</v>
          </cell>
          <cell r="M445">
            <v>0.01</v>
          </cell>
          <cell r="N445">
            <v>0.01</v>
          </cell>
          <cell r="O445">
            <v>0.01</v>
          </cell>
          <cell r="P445">
            <v>0.01</v>
          </cell>
          <cell r="Q445">
            <v>0.01</v>
          </cell>
          <cell r="R445">
            <v>0.01</v>
          </cell>
          <cell r="S445">
            <v>0.01</v>
          </cell>
          <cell r="T445">
            <v>0.01</v>
          </cell>
          <cell r="U445">
            <v>0.01</v>
          </cell>
          <cell r="V445">
            <v>0.01</v>
          </cell>
          <cell r="W445">
            <v>0.01</v>
          </cell>
          <cell r="X445">
            <v>0.01</v>
          </cell>
          <cell r="Y445">
            <v>0.01</v>
          </cell>
          <cell r="Z445">
            <v>0.01</v>
          </cell>
          <cell r="AA445">
            <v>0.01</v>
          </cell>
          <cell r="AB445">
            <v>0.01</v>
          </cell>
          <cell r="AC445">
            <v>0.01</v>
          </cell>
          <cell r="AD445">
            <v>0.01</v>
          </cell>
          <cell r="AE445">
            <v>0.01</v>
          </cell>
          <cell r="AF445">
            <v>0.01</v>
          </cell>
        </row>
        <row r="446">
          <cell r="A446" t="str">
            <v>4049</v>
          </cell>
          <cell r="B446" t="str">
            <v>CHEF I</v>
          </cell>
          <cell r="C446">
            <v>26990</v>
          </cell>
          <cell r="D446">
            <v>27845</v>
          </cell>
          <cell r="E446">
            <v>28762</v>
          </cell>
          <cell r="F446">
            <v>29614</v>
          </cell>
          <cell r="G446">
            <v>30526</v>
          </cell>
          <cell r="H446">
            <v>31359</v>
          </cell>
          <cell r="I446">
            <v>32265</v>
          </cell>
          <cell r="J446">
            <v>32785</v>
          </cell>
          <cell r="K446">
            <v>33691</v>
          </cell>
          <cell r="L446">
            <v>34521</v>
          </cell>
          <cell r="M446">
            <v>35350</v>
          </cell>
          <cell r="N446">
            <v>36261</v>
          </cell>
          <cell r="O446">
            <v>37398</v>
          </cell>
          <cell r="P446">
            <v>37398</v>
          </cell>
          <cell r="Q446">
            <v>37398</v>
          </cell>
          <cell r="R446">
            <v>37398</v>
          </cell>
          <cell r="S446">
            <v>37398</v>
          </cell>
          <cell r="T446">
            <v>37398</v>
          </cell>
          <cell r="U446">
            <v>37398</v>
          </cell>
          <cell r="V446">
            <v>37398</v>
          </cell>
          <cell r="W446">
            <v>37398</v>
          </cell>
          <cell r="X446">
            <v>37398</v>
          </cell>
          <cell r="Y446">
            <v>37398</v>
          </cell>
          <cell r="Z446">
            <v>37398</v>
          </cell>
          <cell r="AA446">
            <v>37398</v>
          </cell>
          <cell r="AB446">
            <v>37398</v>
          </cell>
          <cell r="AC446">
            <v>37398</v>
          </cell>
          <cell r="AD446">
            <v>37398</v>
          </cell>
          <cell r="AE446">
            <v>37398</v>
          </cell>
          <cell r="AF446">
            <v>37398</v>
          </cell>
        </row>
        <row r="447">
          <cell r="A447" t="str">
            <v>4054</v>
          </cell>
          <cell r="B447" t="str">
            <v>CAT. MANAGER</v>
          </cell>
          <cell r="C447">
            <v>48495</v>
          </cell>
          <cell r="D447">
            <v>49678</v>
          </cell>
          <cell r="E447">
            <v>51064</v>
          </cell>
          <cell r="F447">
            <v>52452</v>
          </cell>
          <cell r="G447">
            <v>53847</v>
          </cell>
          <cell r="H447">
            <v>55091</v>
          </cell>
          <cell r="I447">
            <v>56359</v>
          </cell>
          <cell r="J447">
            <v>57592</v>
          </cell>
          <cell r="K447">
            <v>58816</v>
          </cell>
          <cell r="L447">
            <v>58816</v>
          </cell>
          <cell r="M447">
            <v>58816</v>
          </cell>
          <cell r="N447">
            <v>60926</v>
          </cell>
          <cell r="O447">
            <v>60926</v>
          </cell>
          <cell r="P447">
            <v>60926</v>
          </cell>
          <cell r="Q447">
            <v>63041</v>
          </cell>
          <cell r="R447">
            <v>63041</v>
          </cell>
          <cell r="S447">
            <v>63041</v>
          </cell>
          <cell r="T447">
            <v>63041</v>
          </cell>
          <cell r="U447">
            <v>63041</v>
          </cell>
          <cell r="V447">
            <v>63041</v>
          </cell>
          <cell r="W447">
            <v>63041</v>
          </cell>
          <cell r="X447">
            <v>63041</v>
          </cell>
          <cell r="Y447">
            <v>63041</v>
          </cell>
          <cell r="Z447">
            <v>63041</v>
          </cell>
          <cell r="AA447">
            <v>63041</v>
          </cell>
          <cell r="AB447">
            <v>63041</v>
          </cell>
          <cell r="AC447">
            <v>63041</v>
          </cell>
          <cell r="AD447">
            <v>63041</v>
          </cell>
          <cell r="AE447">
            <v>63041</v>
          </cell>
          <cell r="AF447">
            <v>63041</v>
          </cell>
        </row>
        <row r="448">
          <cell r="A448" t="str">
            <v>405X</v>
          </cell>
          <cell r="B448" t="str">
            <v>HEAD GROUNDSMAN</v>
          </cell>
          <cell r="C448">
            <v>32446</v>
          </cell>
          <cell r="D448">
            <v>33395</v>
          </cell>
          <cell r="E448">
            <v>34409</v>
          </cell>
          <cell r="F448">
            <v>35382</v>
          </cell>
          <cell r="G448">
            <v>36422</v>
          </cell>
          <cell r="H448">
            <v>37493</v>
          </cell>
          <cell r="I448">
            <v>38598</v>
          </cell>
          <cell r="J448">
            <v>38598</v>
          </cell>
          <cell r="K448">
            <v>38598</v>
          </cell>
          <cell r="L448">
            <v>38598</v>
          </cell>
          <cell r="M448">
            <v>38598</v>
          </cell>
          <cell r="N448">
            <v>38598</v>
          </cell>
          <cell r="O448">
            <v>38598</v>
          </cell>
          <cell r="P448">
            <v>38598</v>
          </cell>
          <cell r="Q448">
            <v>38598</v>
          </cell>
          <cell r="R448">
            <v>38598</v>
          </cell>
          <cell r="S448">
            <v>38598</v>
          </cell>
          <cell r="T448">
            <v>38598</v>
          </cell>
          <cell r="U448">
            <v>38598</v>
          </cell>
          <cell r="V448">
            <v>38598</v>
          </cell>
          <cell r="W448">
            <v>38598</v>
          </cell>
          <cell r="X448">
            <v>38598</v>
          </cell>
          <cell r="Y448">
            <v>38598</v>
          </cell>
          <cell r="Z448">
            <v>38598</v>
          </cell>
          <cell r="AA448">
            <v>38598</v>
          </cell>
          <cell r="AB448">
            <v>38598</v>
          </cell>
          <cell r="AC448">
            <v>38598</v>
          </cell>
          <cell r="AD448">
            <v>38598</v>
          </cell>
          <cell r="AE448">
            <v>38598</v>
          </cell>
          <cell r="AF448">
            <v>38598</v>
          </cell>
        </row>
        <row r="449">
          <cell r="A449" t="str">
            <v>4068</v>
          </cell>
          <cell r="B449" t="str">
            <v>GROUNDSMAN</v>
          </cell>
          <cell r="C449">
            <v>26261</v>
          </cell>
          <cell r="D449">
            <v>27870</v>
          </cell>
          <cell r="E449">
            <v>29067</v>
          </cell>
          <cell r="F449">
            <v>29567</v>
          </cell>
          <cell r="G449">
            <v>30076</v>
          </cell>
          <cell r="H449">
            <v>30580</v>
          </cell>
          <cell r="I449">
            <v>31095</v>
          </cell>
          <cell r="J449">
            <v>31658</v>
          </cell>
          <cell r="K449">
            <v>32149</v>
          </cell>
          <cell r="L449">
            <v>32149</v>
          </cell>
          <cell r="M449">
            <v>32149</v>
          </cell>
          <cell r="N449">
            <v>32149</v>
          </cell>
          <cell r="O449">
            <v>32149</v>
          </cell>
          <cell r="P449">
            <v>32149</v>
          </cell>
          <cell r="Q449">
            <v>32149</v>
          </cell>
          <cell r="R449">
            <v>32149</v>
          </cell>
          <cell r="S449">
            <v>32149</v>
          </cell>
          <cell r="T449">
            <v>32149</v>
          </cell>
          <cell r="U449">
            <v>32149</v>
          </cell>
          <cell r="V449">
            <v>32149</v>
          </cell>
          <cell r="W449">
            <v>32149</v>
          </cell>
          <cell r="X449">
            <v>32149</v>
          </cell>
          <cell r="Y449">
            <v>32149</v>
          </cell>
          <cell r="Z449">
            <v>32149</v>
          </cell>
          <cell r="AA449">
            <v>32149</v>
          </cell>
          <cell r="AB449">
            <v>32149</v>
          </cell>
          <cell r="AC449">
            <v>32149</v>
          </cell>
          <cell r="AD449">
            <v>32149</v>
          </cell>
          <cell r="AE449">
            <v>32149</v>
          </cell>
          <cell r="AF449">
            <v>32149</v>
          </cell>
        </row>
        <row r="450">
          <cell r="A450" t="str">
            <v>4068NE</v>
          </cell>
          <cell r="B450" t="str">
            <v>GROUNDSMAN NE</v>
          </cell>
          <cell r="C450">
            <v>24754</v>
          </cell>
          <cell r="D450">
            <v>25195</v>
          </cell>
          <cell r="E450">
            <v>25644</v>
          </cell>
          <cell r="F450">
            <v>26088</v>
          </cell>
          <cell r="G450">
            <v>26543</v>
          </cell>
          <cell r="H450">
            <v>27040</v>
          </cell>
          <cell r="I450">
            <v>27472</v>
          </cell>
          <cell r="J450">
            <v>27472</v>
          </cell>
          <cell r="K450">
            <v>27472</v>
          </cell>
          <cell r="L450">
            <v>27472</v>
          </cell>
          <cell r="M450">
            <v>27472</v>
          </cell>
          <cell r="N450">
            <v>27472</v>
          </cell>
          <cell r="O450">
            <v>27472</v>
          </cell>
          <cell r="P450">
            <v>27472</v>
          </cell>
          <cell r="Q450">
            <v>27472</v>
          </cell>
          <cell r="R450">
            <v>27472</v>
          </cell>
          <cell r="S450">
            <v>27472</v>
          </cell>
          <cell r="T450">
            <v>27472</v>
          </cell>
          <cell r="U450">
            <v>27472</v>
          </cell>
          <cell r="V450">
            <v>27472</v>
          </cell>
          <cell r="W450">
            <v>27472</v>
          </cell>
          <cell r="X450">
            <v>27472</v>
          </cell>
          <cell r="Y450">
            <v>27472</v>
          </cell>
          <cell r="Z450">
            <v>27472</v>
          </cell>
          <cell r="AA450">
            <v>27472</v>
          </cell>
          <cell r="AB450">
            <v>27472</v>
          </cell>
          <cell r="AC450">
            <v>27472</v>
          </cell>
          <cell r="AD450">
            <v>27472</v>
          </cell>
          <cell r="AE450">
            <v>27472</v>
          </cell>
          <cell r="AF450">
            <v>27472</v>
          </cell>
        </row>
        <row r="451">
          <cell r="A451" t="str">
            <v>4077</v>
          </cell>
          <cell r="B451" t="str">
            <v>MED LAB ATT.</v>
          </cell>
          <cell r="C451">
            <v>26261</v>
          </cell>
          <cell r="D451">
            <v>27870</v>
          </cell>
          <cell r="E451">
            <v>29067</v>
          </cell>
          <cell r="F451">
            <v>29567</v>
          </cell>
          <cell r="G451">
            <v>30076</v>
          </cell>
          <cell r="H451">
            <v>30580</v>
          </cell>
          <cell r="I451">
            <v>31095</v>
          </cell>
          <cell r="J451">
            <v>31658</v>
          </cell>
          <cell r="K451">
            <v>32149</v>
          </cell>
          <cell r="L451">
            <v>32149</v>
          </cell>
          <cell r="M451">
            <v>32149</v>
          </cell>
          <cell r="N451">
            <v>32149</v>
          </cell>
          <cell r="O451">
            <v>32149</v>
          </cell>
          <cell r="P451">
            <v>32149</v>
          </cell>
          <cell r="Q451">
            <v>32149</v>
          </cell>
          <cell r="R451">
            <v>32149</v>
          </cell>
          <cell r="S451">
            <v>32149</v>
          </cell>
          <cell r="T451">
            <v>32149</v>
          </cell>
          <cell r="U451">
            <v>32149</v>
          </cell>
          <cell r="V451">
            <v>32149</v>
          </cell>
          <cell r="W451">
            <v>32149</v>
          </cell>
          <cell r="X451">
            <v>32149</v>
          </cell>
          <cell r="Y451">
            <v>32149</v>
          </cell>
          <cell r="Z451">
            <v>32149</v>
          </cell>
          <cell r="AA451">
            <v>32149</v>
          </cell>
          <cell r="AB451">
            <v>32149</v>
          </cell>
          <cell r="AC451">
            <v>32149</v>
          </cell>
          <cell r="AD451">
            <v>32149</v>
          </cell>
          <cell r="AE451">
            <v>32149</v>
          </cell>
          <cell r="AF451">
            <v>32149</v>
          </cell>
        </row>
        <row r="452">
          <cell r="A452" t="str">
            <v>4077NE</v>
          </cell>
          <cell r="B452" t="str">
            <v>MED LAB ATT. NE</v>
          </cell>
          <cell r="C452">
            <v>24754</v>
          </cell>
          <cell r="D452">
            <v>25195</v>
          </cell>
          <cell r="E452">
            <v>25644</v>
          </cell>
          <cell r="F452">
            <v>26088</v>
          </cell>
          <cell r="G452">
            <v>26543</v>
          </cell>
          <cell r="H452">
            <v>27040</v>
          </cell>
          <cell r="I452">
            <v>27472</v>
          </cell>
          <cell r="J452">
            <v>27472</v>
          </cell>
          <cell r="K452">
            <v>27472</v>
          </cell>
          <cell r="L452">
            <v>27472</v>
          </cell>
          <cell r="M452">
            <v>27472</v>
          </cell>
          <cell r="N452">
            <v>27472</v>
          </cell>
          <cell r="O452">
            <v>27472</v>
          </cell>
          <cell r="P452">
            <v>27472</v>
          </cell>
          <cell r="Q452">
            <v>27472</v>
          </cell>
          <cell r="R452">
            <v>27472</v>
          </cell>
          <cell r="S452">
            <v>27472</v>
          </cell>
          <cell r="T452">
            <v>27472</v>
          </cell>
          <cell r="U452">
            <v>27472</v>
          </cell>
          <cell r="V452">
            <v>27472</v>
          </cell>
          <cell r="W452">
            <v>27472</v>
          </cell>
          <cell r="X452">
            <v>27472</v>
          </cell>
          <cell r="Y452">
            <v>27472</v>
          </cell>
          <cell r="Z452">
            <v>27472</v>
          </cell>
          <cell r="AA452">
            <v>27472</v>
          </cell>
          <cell r="AB452">
            <v>27472</v>
          </cell>
          <cell r="AC452">
            <v>27472</v>
          </cell>
          <cell r="AD452">
            <v>27472</v>
          </cell>
          <cell r="AE452">
            <v>27472</v>
          </cell>
          <cell r="AF452">
            <v>27472</v>
          </cell>
        </row>
        <row r="453">
          <cell r="A453" t="str">
            <v>4078</v>
          </cell>
          <cell r="B453" t="str">
            <v>SUPPORT WORKER TO S&amp;L THERAPIST</v>
          </cell>
          <cell r="C453">
            <v>17412.48</v>
          </cell>
          <cell r="D453">
            <v>17412.48</v>
          </cell>
          <cell r="E453">
            <v>17412.48</v>
          </cell>
          <cell r="F453">
            <v>17412.48</v>
          </cell>
          <cell r="G453">
            <v>17412.48</v>
          </cell>
          <cell r="H453">
            <v>17412.48</v>
          </cell>
          <cell r="I453">
            <v>17412.48</v>
          </cell>
          <cell r="J453">
            <v>17412.48</v>
          </cell>
          <cell r="K453">
            <v>17412.48</v>
          </cell>
          <cell r="L453">
            <v>17412.48</v>
          </cell>
          <cell r="M453">
            <v>17412.48</v>
          </cell>
          <cell r="N453">
            <v>17412.48</v>
          </cell>
          <cell r="O453">
            <v>17412.48</v>
          </cell>
          <cell r="P453">
            <v>17412.48</v>
          </cell>
          <cell r="Q453">
            <v>17412.48</v>
          </cell>
          <cell r="R453">
            <v>17412.48</v>
          </cell>
          <cell r="S453">
            <v>17412.48</v>
          </cell>
          <cell r="T453">
            <v>17412.48</v>
          </cell>
          <cell r="U453">
            <v>17412.48</v>
          </cell>
          <cell r="V453">
            <v>17412.48</v>
          </cell>
          <cell r="W453">
            <v>17412.48</v>
          </cell>
          <cell r="X453">
            <v>17412.48</v>
          </cell>
          <cell r="Y453">
            <v>17412.48</v>
          </cell>
          <cell r="Z453">
            <v>17412.48</v>
          </cell>
          <cell r="AA453">
            <v>17412.48</v>
          </cell>
          <cell r="AB453">
            <v>17412.48</v>
          </cell>
          <cell r="AC453">
            <v>17412.48</v>
          </cell>
          <cell r="AD453">
            <v>17412.48</v>
          </cell>
          <cell r="AE453">
            <v>17412.48</v>
          </cell>
          <cell r="AF453">
            <v>17412.48</v>
          </cell>
        </row>
        <row r="454">
          <cell r="A454" t="str">
            <v>4082</v>
          </cell>
          <cell r="B454" t="str">
            <v>HOUSEHOLD SERVICES MANAGER</v>
          </cell>
          <cell r="C454">
            <v>41621</v>
          </cell>
          <cell r="D454">
            <v>42947</v>
          </cell>
          <cell r="E454">
            <v>44273</v>
          </cell>
          <cell r="F454">
            <v>45598</v>
          </cell>
          <cell r="G454">
            <v>46923</v>
          </cell>
          <cell r="H454">
            <v>46923</v>
          </cell>
          <cell r="I454">
            <v>46923</v>
          </cell>
          <cell r="J454">
            <v>48459</v>
          </cell>
          <cell r="K454">
            <v>48459</v>
          </cell>
          <cell r="L454">
            <v>48459</v>
          </cell>
          <cell r="M454">
            <v>49991</v>
          </cell>
          <cell r="N454">
            <v>49991</v>
          </cell>
          <cell r="O454">
            <v>49991</v>
          </cell>
          <cell r="P454">
            <v>49991</v>
          </cell>
          <cell r="Q454">
            <v>49991</v>
          </cell>
          <cell r="R454">
            <v>49991</v>
          </cell>
          <cell r="S454">
            <v>49991</v>
          </cell>
          <cell r="T454">
            <v>49991</v>
          </cell>
          <cell r="U454">
            <v>49991</v>
          </cell>
          <cell r="V454">
            <v>49991</v>
          </cell>
          <cell r="W454">
            <v>49991</v>
          </cell>
          <cell r="X454">
            <v>49991</v>
          </cell>
          <cell r="Y454">
            <v>49991</v>
          </cell>
          <cell r="Z454">
            <v>49991</v>
          </cell>
          <cell r="AA454">
            <v>49991</v>
          </cell>
          <cell r="AB454">
            <v>49991</v>
          </cell>
          <cell r="AC454">
            <v>49991</v>
          </cell>
          <cell r="AD454">
            <v>49991</v>
          </cell>
          <cell r="AE454">
            <v>49991</v>
          </cell>
          <cell r="AF454">
            <v>49991</v>
          </cell>
        </row>
        <row r="455">
          <cell r="A455" t="str">
            <v>4083</v>
          </cell>
          <cell r="B455" t="str">
            <v>DEP HOUSE SERV</v>
          </cell>
          <cell r="C455">
            <v>27020</v>
          </cell>
          <cell r="D455">
            <v>28871</v>
          </cell>
          <cell r="E455">
            <v>29910</v>
          </cell>
          <cell r="F455">
            <v>31966</v>
          </cell>
          <cell r="G455">
            <v>33711</v>
          </cell>
          <cell r="H455">
            <v>35240</v>
          </cell>
          <cell r="I455">
            <v>36718</v>
          </cell>
          <cell r="J455">
            <v>38712</v>
          </cell>
          <cell r="K455">
            <v>40162</v>
          </cell>
          <cell r="L455">
            <v>41621</v>
          </cell>
          <cell r="M455">
            <v>41621</v>
          </cell>
          <cell r="N455">
            <v>41621</v>
          </cell>
          <cell r="O455">
            <v>42972</v>
          </cell>
          <cell r="P455">
            <v>42972</v>
          </cell>
          <cell r="Q455">
            <v>42972</v>
          </cell>
          <cell r="R455">
            <v>44330</v>
          </cell>
          <cell r="S455">
            <v>44330</v>
          </cell>
          <cell r="T455">
            <v>44330</v>
          </cell>
          <cell r="U455">
            <v>44330</v>
          </cell>
          <cell r="V455">
            <v>44330</v>
          </cell>
          <cell r="W455">
            <v>44330</v>
          </cell>
          <cell r="X455">
            <v>44330</v>
          </cell>
          <cell r="Y455">
            <v>44330</v>
          </cell>
          <cell r="Z455">
            <v>44330</v>
          </cell>
          <cell r="AA455">
            <v>44330</v>
          </cell>
          <cell r="AB455">
            <v>44330</v>
          </cell>
          <cell r="AC455">
            <v>44330</v>
          </cell>
          <cell r="AD455">
            <v>44330</v>
          </cell>
          <cell r="AE455">
            <v>44330</v>
          </cell>
          <cell r="AF455">
            <v>44330</v>
          </cell>
        </row>
        <row r="456">
          <cell r="A456" t="str">
            <v>4083NE</v>
          </cell>
          <cell r="B456" t="str">
            <v>DEP HOUSE SERV NE</v>
          </cell>
          <cell r="C456">
            <v>25498</v>
          </cell>
          <cell r="D456">
            <v>27312</v>
          </cell>
          <cell r="E456">
            <v>29140</v>
          </cell>
          <cell r="F456">
            <v>30502</v>
          </cell>
          <cell r="G456">
            <v>31819</v>
          </cell>
          <cell r="H456">
            <v>33596</v>
          </cell>
          <cell r="I456">
            <v>34888</v>
          </cell>
          <cell r="J456">
            <v>36188</v>
          </cell>
          <cell r="K456">
            <v>36188</v>
          </cell>
          <cell r="L456">
            <v>36188</v>
          </cell>
          <cell r="M456">
            <v>37392</v>
          </cell>
          <cell r="N456">
            <v>37392</v>
          </cell>
          <cell r="O456">
            <v>37392</v>
          </cell>
          <cell r="P456">
            <v>38602</v>
          </cell>
          <cell r="Q456">
            <v>38602</v>
          </cell>
          <cell r="R456">
            <v>38602</v>
          </cell>
          <cell r="S456">
            <v>38602</v>
          </cell>
          <cell r="T456">
            <v>38602</v>
          </cell>
          <cell r="U456">
            <v>38602</v>
          </cell>
          <cell r="V456">
            <v>38602</v>
          </cell>
          <cell r="W456">
            <v>38602</v>
          </cell>
          <cell r="X456">
            <v>38602</v>
          </cell>
          <cell r="Y456">
            <v>38602</v>
          </cell>
          <cell r="Z456">
            <v>38602</v>
          </cell>
          <cell r="AA456">
            <v>38602</v>
          </cell>
          <cell r="AB456">
            <v>38602</v>
          </cell>
          <cell r="AC456">
            <v>38602</v>
          </cell>
          <cell r="AD456">
            <v>38602</v>
          </cell>
          <cell r="AE456">
            <v>38602</v>
          </cell>
          <cell r="AF456">
            <v>38602</v>
          </cell>
        </row>
        <row r="457">
          <cell r="A457" t="str">
            <v>4092</v>
          </cell>
          <cell r="B457" t="str">
            <v>CARETAKER</v>
          </cell>
          <cell r="C457">
            <v>26261</v>
          </cell>
          <cell r="D457">
            <v>27870</v>
          </cell>
          <cell r="E457">
            <v>29067</v>
          </cell>
          <cell r="F457">
            <v>29567</v>
          </cell>
          <cell r="G457">
            <v>30076</v>
          </cell>
          <cell r="H457">
            <v>30580</v>
          </cell>
          <cell r="I457">
            <v>31095</v>
          </cell>
          <cell r="J457">
            <v>31658</v>
          </cell>
          <cell r="K457">
            <v>32149</v>
          </cell>
          <cell r="L457">
            <v>32149</v>
          </cell>
          <cell r="M457">
            <v>32149</v>
          </cell>
          <cell r="N457">
            <v>32149</v>
          </cell>
          <cell r="O457">
            <v>32149</v>
          </cell>
          <cell r="P457">
            <v>32149</v>
          </cell>
          <cell r="Q457">
            <v>32149</v>
          </cell>
          <cell r="R457">
            <v>32149</v>
          </cell>
          <cell r="S457">
            <v>32149</v>
          </cell>
          <cell r="T457">
            <v>32149</v>
          </cell>
          <cell r="U457">
            <v>32149</v>
          </cell>
          <cell r="V457">
            <v>32149</v>
          </cell>
          <cell r="W457">
            <v>32149</v>
          </cell>
          <cell r="X457">
            <v>32149</v>
          </cell>
          <cell r="Y457">
            <v>32149</v>
          </cell>
          <cell r="Z457">
            <v>32149</v>
          </cell>
          <cell r="AA457">
            <v>32149</v>
          </cell>
          <cell r="AB457">
            <v>32149</v>
          </cell>
          <cell r="AC457">
            <v>32149</v>
          </cell>
          <cell r="AD457">
            <v>32149</v>
          </cell>
          <cell r="AE457">
            <v>32149</v>
          </cell>
          <cell r="AF457">
            <v>32149</v>
          </cell>
        </row>
        <row r="458">
          <cell r="A458" t="str">
            <v>4092NE</v>
          </cell>
          <cell r="B458" t="str">
            <v>CARETAKER NE</v>
          </cell>
          <cell r="C458">
            <v>24754</v>
          </cell>
          <cell r="D458">
            <v>25195</v>
          </cell>
          <cell r="E458">
            <v>25644</v>
          </cell>
          <cell r="F458">
            <v>26088</v>
          </cell>
          <cell r="G458">
            <v>26543</v>
          </cell>
          <cell r="H458">
            <v>27040</v>
          </cell>
          <cell r="I458">
            <v>27472</v>
          </cell>
          <cell r="J458">
            <v>27472</v>
          </cell>
          <cell r="K458">
            <v>27472</v>
          </cell>
          <cell r="L458">
            <v>27472</v>
          </cell>
          <cell r="M458">
            <v>27472</v>
          </cell>
          <cell r="N458">
            <v>27472</v>
          </cell>
          <cell r="O458">
            <v>27472</v>
          </cell>
          <cell r="P458">
            <v>27472</v>
          </cell>
          <cell r="Q458">
            <v>27472</v>
          </cell>
          <cell r="R458">
            <v>27472</v>
          </cell>
          <cell r="S458">
            <v>27472</v>
          </cell>
          <cell r="T458">
            <v>27472</v>
          </cell>
          <cell r="U458">
            <v>27472</v>
          </cell>
          <cell r="V458">
            <v>27472</v>
          </cell>
          <cell r="W458">
            <v>27472</v>
          </cell>
          <cell r="X458">
            <v>27472</v>
          </cell>
          <cell r="Y458">
            <v>27472</v>
          </cell>
          <cell r="Z458">
            <v>27472</v>
          </cell>
          <cell r="AA458">
            <v>27472</v>
          </cell>
          <cell r="AB458">
            <v>27472</v>
          </cell>
          <cell r="AC458">
            <v>27472</v>
          </cell>
          <cell r="AD458">
            <v>27472</v>
          </cell>
          <cell r="AE458">
            <v>27472</v>
          </cell>
          <cell r="AF458">
            <v>27472</v>
          </cell>
        </row>
        <row r="459">
          <cell r="A459" t="str">
            <v>4103</v>
          </cell>
          <cell r="B459" t="str">
            <v>GROUP 6 DOMESTIC SUPERVISOR</v>
          </cell>
          <cell r="C459">
            <v>32446</v>
          </cell>
          <cell r="D459">
            <v>33395</v>
          </cell>
          <cell r="E459">
            <v>34409</v>
          </cell>
          <cell r="F459">
            <v>35382</v>
          </cell>
          <cell r="G459">
            <v>36422</v>
          </cell>
          <cell r="H459">
            <v>37493</v>
          </cell>
          <cell r="I459">
            <v>38598</v>
          </cell>
          <cell r="J459">
            <v>38598</v>
          </cell>
          <cell r="K459">
            <v>38598</v>
          </cell>
          <cell r="L459">
            <v>38598</v>
          </cell>
          <cell r="M459">
            <v>38598</v>
          </cell>
          <cell r="N459">
            <v>38598</v>
          </cell>
          <cell r="O459">
            <v>38598</v>
          </cell>
          <cell r="P459">
            <v>38598</v>
          </cell>
          <cell r="Q459">
            <v>38598</v>
          </cell>
          <cell r="R459">
            <v>38598</v>
          </cell>
          <cell r="S459">
            <v>38598</v>
          </cell>
          <cell r="T459">
            <v>38598</v>
          </cell>
          <cell r="U459">
            <v>38598</v>
          </cell>
          <cell r="V459">
            <v>38598</v>
          </cell>
          <cell r="W459">
            <v>38598</v>
          </cell>
          <cell r="X459">
            <v>38598</v>
          </cell>
          <cell r="Y459">
            <v>38598</v>
          </cell>
          <cell r="Z459">
            <v>38598</v>
          </cell>
          <cell r="AA459">
            <v>38598</v>
          </cell>
          <cell r="AB459">
            <v>38598</v>
          </cell>
          <cell r="AC459">
            <v>38598</v>
          </cell>
          <cell r="AD459">
            <v>38598</v>
          </cell>
          <cell r="AE459">
            <v>38598</v>
          </cell>
          <cell r="AF459">
            <v>38598</v>
          </cell>
        </row>
        <row r="460">
          <cell r="A460" t="str">
            <v>4104</v>
          </cell>
          <cell r="B460" t="str">
            <v>GROUP 7 DOMESTIC SUPERVISOR</v>
          </cell>
          <cell r="C460">
            <v>32446</v>
          </cell>
          <cell r="D460">
            <v>33395</v>
          </cell>
          <cell r="E460">
            <v>34409</v>
          </cell>
          <cell r="F460">
            <v>35382</v>
          </cell>
          <cell r="G460">
            <v>36422</v>
          </cell>
          <cell r="H460">
            <v>37493</v>
          </cell>
          <cell r="I460">
            <v>38598</v>
          </cell>
          <cell r="J460">
            <v>38598</v>
          </cell>
          <cell r="K460">
            <v>38598</v>
          </cell>
          <cell r="L460">
            <v>38598</v>
          </cell>
          <cell r="M460">
            <v>38598</v>
          </cell>
          <cell r="N460">
            <v>38598</v>
          </cell>
          <cell r="O460">
            <v>38598</v>
          </cell>
          <cell r="P460">
            <v>38598</v>
          </cell>
          <cell r="Q460">
            <v>38598</v>
          </cell>
          <cell r="R460">
            <v>38598</v>
          </cell>
          <cell r="S460">
            <v>38598</v>
          </cell>
          <cell r="T460">
            <v>38598</v>
          </cell>
          <cell r="U460">
            <v>38598</v>
          </cell>
          <cell r="V460">
            <v>38598</v>
          </cell>
          <cell r="W460">
            <v>38598</v>
          </cell>
          <cell r="X460">
            <v>38598</v>
          </cell>
          <cell r="Y460">
            <v>38598</v>
          </cell>
          <cell r="Z460">
            <v>38598</v>
          </cell>
          <cell r="AA460">
            <v>38598</v>
          </cell>
          <cell r="AB460">
            <v>38598</v>
          </cell>
          <cell r="AC460">
            <v>38598</v>
          </cell>
          <cell r="AD460">
            <v>38598</v>
          </cell>
          <cell r="AE460">
            <v>38598</v>
          </cell>
          <cell r="AF460">
            <v>38598</v>
          </cell>
        </row>
        <row r="461">
          <cell r="A461" t="str">
            <v>4105</v>
          </cell>
          <cell r="B461" t="str">
            <v>GROUP 8 DOMESTIC SUPERVISOR</v>
          </cell>
          <cell r="C461">
            <v>32446</v>
          </cell>
          <cell r="D461">
            <v>33395</v>
          </cell>
          <cell r="E461">
            <v>34409</v>
          </cell>
          <cell r="F461">
            <v>35382</v>
          </cell>
          <cell r="G461">
            <v>36422</v>
          </cell>
          <cell r="H461">
            <v>37493</v>
          </cell>
          <cell r="I461">
            <v>38598</v>
          </cell>
          <cell r="J461">
            <v>38598</v>
          </cell>
          <cell r="K461">
            <v>38598</v>
          </cell>
          <cell r="L461">
            <v>38598</v>
          </cell>
          <cell r="M461">
            <v>38598</v>
          </cell>
          <cell r="N461">
            <v>38598</v>
          </cell>
          <cell r="O461">
            <v>38598</v>
          </cell>
          <cell r="P461">
            <v>38598</v>
          </cell>
          <cell r="Q461">
            <v>38598</v>
          </cell>
          <cell r="R461">
            <v>38598</v>
          </cell>
          <cell r="S461">
            <v>38598</v>
          </cell>
          <cell r="T461">
            <v>38598</v>
          </cell>
          <cell r="U461">
            <v>38598</v>
          </cell>
          <cell r="V461">
            <v>38598</v>
          </cell>
          <cell r="W461">
            <v>38598</v>
          </cell>
          <cell r="X461">
            <v>38598</v>
          </cell>
          <cell r="Y461">
            <v>38598</v>
          </cell>
          <cell r="Z461">
            <v>38598</v>
          </cell>
          <cell r="AA461">
            <v>38598</v>
          </cell>
          <cell r="AB461">
            <v>38598</v>
          </cell>
          <cell r="AC461">
            <v>38598</v>
          </cell>
          <cell r="AD461">
            <v>38598</v>
          </cell>
          <cell r="AE461">
            <v>38598</v>
          </cell>
          <cell r="AF461">
            <v>38598</v>
          </cell>
        </row>
        <row r="462">
          <cell r="A462" t="str">
            <v>4106</v>
          </cell>
          <cell r="B462" t="str">
            <v>SECURITY GUARD</v>
          </cell>
          <cell r="C462">
            <v>27102</v>
          </cell>
          <cell r="D462">
            <v>28728</v>
          </cell>
          <cell r="E462">
            <v>30001</v>
          </cell>
          <cell r="F462">
            <v>30678</v>
          </cell>
          <cell r="G462">
            <v>31418</v>
          </cell>
          <cell r="H462">
            <v>32178</v>
          </cell>
          <cell r="I462">
            <v>32642</v>
          </cell>
          <cell r="J462">
            <v>33433</v>
          </cell>
          <cell r="K462">
            <v>34245</v>
          </cell>
          <cell r="L462">
            <v>34245</v>
          </cell>
          <cell r="M462">
            <v>34245</v>
          </cell>
          <cell r="N462">
            <v>34245</v>
          </cell>
          <cell r="O462">
            <v>34245</v>
          </cell>
          <cell r="P462">
            <v>34245</v>
          </cell>
          <cell r="Q462">
            <v>34245</v>
          </cell>
          <cell r="R462">
            <v>34245</v>
          </cell>
          <cell r="S462">
            <v>34245</v>
          </cell>
          <cell r="T462">
            <v>34245</v>
          </cell>
          <cell r="U462">
            <v>34245</v>
          </cell>
          <cell r="V462">
            <v>34245</v>
          </cell>
          <cell r="W462">
            <v>34245</v>
          </cell>
          <cell r="X462">
            <v>34245</v>
          </cell>
          <cell r="Y462">
            <v>34245</v>
          </cell>
          <cell r="Z462">
            <v>34245</v>
          </cell>
          <cell r="AA462">
            <v>34245</v>
          </cell>
          <cell r="AB462">
            <v>34245</v>
          </cell>
          <cell r="AC462">
            <v>34245</v>
          </cell>
          <cell r="AD462">
            <v>34245</v>
          </cell>
          <cell r="AE462">
            <v>34245</v>
          </cell>
          <cell r="AF462">
            <v>34245</v>
          </cell>
        </row>
        <row r="463">
          <cell r="A463" t="str">
            <v>4106NE</v>
          </cell>
          <cell r="B463" t="str">
            <v>SECURITY GUARD NE</v>
          </cell>
          <cell r="C463">
            <v>25578</v>
          </cell>
          <cell r="D463">
            <v>26175</v>
          </cell>
          <cell r="E463">
            <v>26828</v>
          </cell>
          <cell r="F463">
            <v>27498</v>
          </cell>
          <cell r="G463">
            <v>28187</v>
          </cell>
          <cell r="H463">
            <v>28892</v>
          </cell>
          <cell r="I463">
            <v>29616</v>
          </cell>
          <cell r="J463">
            <v>29616</v>
          </cell>
          <cell r="K463">
            <v>29616</v>
          </cell>
          <cell r="L463">
            <v>29616</v>
          </cell>
          <cell r="M463">
            <v>29616</v>
          </cell>
          <cell r="N463">
            <v>29616</v>
          </cell>
          <cell r="O463">
            <v>29616</v>
          </cell>
          <cell r="P463">
            <v>29616</v>
          </cell>
          <cell r="Q463">
            <v>29616</v>
          </cell>
          <cell r="R463">
            <v>29616</v>
          </cell>
          <cell r="S463">
            <v>29616</v>
          </cell>
          <cell r="T463">
            <v>29616</v>
          </cell>
          <cell r="U463">
            <v>29616</v>
          </cell>
          <cell r="V463">
            <v>29616</v>
          </cell>
          <cell r="W463">
            <v>29616</v>
          </cell>
          <cell r="X463">
            <v>29616</v>
          </cell>
          <cell r="Y463">
            <v>29616</v>
          </cell>
          <cell r="Z463">
            <v>29616</v>
          </cell>
          <cell r="AA463">
            <v>29616</v>
          </cell>
          <cell r="AB463">
            <v>29616</v>
          </cell>
          <cell r="AC463">
            <v>29616</v>
          </cell>
          <cell r="AD463">
            <v>29616</v>
          </cell>
          <cell r="AE463">
            <v>29616</v>
          </cell>
          <cell r="AF463">
            <v>29616</v>
          </cell>
        </row>
        <row r="464">
          <cell r="A464" t="str">
            <v>4111</v>
          </cell>
          <cell r="B464" t="str">
            <v>DOMESTIC</v>
          </cell>
          <cell r="C464">
            <v>26261</v>
          </cell>
          <cell r="D464">
            <v>27870</v>
          </cell>
          <cell r="E464">
            <v>29067</v>
          </cell>
          <cell r="F464">
            <v>29567</v>
          </cell>
          <cell r="G464">
            <v>30076</v>
          </cell>
          <cell r="H464">
            <v>30580</v>
          </cell>
          <cell r="I464">
            <v>31095</v>
          </cell>
          <cell r="J464">
            <v>31658</v>
          </cell>
          <cell r="K464">
            <v>32149</v>
          </cell>
          <cell r="L464">
            <v>32149</v>
          </cell>
          <cell r="M464">
            <v>32149</v>
          </cell>
          <cell r="N464">
            <v>32149</v>
          </cell>
          <cell r="O464">
            <v>32149</v>
          </cell>
          <cell r="P464">
            <v>32149</v>
          </cell>
          <cell r="Q464">
            <v>32149</v>
          </cell>
          <cell r="R464">
            <v>32149</v>
          </cell>
          <cell r="S464">
            <v>32149</v>
          </cell>
          <cell r="T464">
            <v>32149</v>
          </cell>
          <cell r="U464">
            <v>32149</v>
          </cell>
          <cell r="V464">
            <v>32149</v>
          </cell>
          <cell r="W464">
            <v>32149</v>
          </cell>
          <cell r="X464">
            <v>32149</v>
          </cell>
          <cell r="Y464">
            <v>32149</v>
          </cell>
          <cell r="Z464">
            <v>32149</v>
          </cell>
          <cell r="AA464">
            <v>32149</v>
          </cell>
          <cell r="AB464">
            <v>32149</v>
          </cell>
          <cell r="AC464">
            <v>32149</v>
          </cell>
          <cell r="AD464">
            <v>32149</v>
          </cell>
          <cell r="AE464">
            <v>32149</v>
          </cell>
          <cell r="AF464">
            <v>32149</v>
          </cell>
        </row>
        <row r="465">
          <cell r="A465" t="str">
            <v>4111NE</v>
          </cell>
          <cell r="B465" t="str">
            <v>DOMESTIC NE</v>
          </cell>
          <cell r="C465">
            <v>24754</v>
          </cell>
          <cell r="D465">
            <v>25195</v>
          </cell>
          <cell r="E465">
            <v>25644</v>
          </cell>
          <cell r="F465">
            <v>26088</v>
          </cell>
          <cell r="G465">
            <v>26543</v>
          </cell>
          <cell r="H465">
            <v>27040</v>
          </cell>
          <cell r="I465">
            <v>27472</v>
          </cell>
          <cell r="J465">
            <v>27472</v>
          </cell>
          <cell r="K465">
            <v>27472</v>
          </cell>
          <cell r="L465">
            <v>27472</v>
          </cell>
          <cell r="M465">
            <v>27472</v>
          </cell>
          <cell r="N465">
            <v>27472</v>
          </cell>
          <cell r="O465">
            <v>27472</v>
          </cell>
          <cell r="P465">
            <v>27472</v>
          </cell>
          <cell r="Q465">
            <v>27472</v>
          </cell>
          <cell r="R465">
            <v>27472</v>
          </cell>
          <cell r="S465">
            <v>27472</v>
          </cell>
          <cell r="T465">
            <v>27472</v>
          </cell>
          <cell r="U465">
            <v>27472</v>
          </cell>
          <cell r="V465">
            <v>27472</v>
          </cell>
          <cell r="W465">
            <v>27472</v>
          </cell>
          <cell r="X465">
            <v>27472</v>
          </cell>
          <cell r="Y465">
            <v>27472</v>
          </cell>
          <cell r="Z465">
            <v>27472</v>
          </cell>
          <cell r="AA465">
            <v>27472</v>
          </cell>
          <cell r="AB465">
            <v>27472</v>
          </cell>
          <cell r="AC465">
            <v>27472</v>
          </cell>
          <cell r="AD465">
            <v>27472</v>
          </cell>
          <cell r="AE465">
            <v>27472</v>
          </cell>
          <cell r="AF465">
            <v>27472</v>
          </cell>
        </row>
        <row r="466">
          <cell r="A466" t="str">
            <v>4111NI</v>
          </cell>
          <cell r="B466" t="str">
            <v>CATERING/CLEANER/ASSIST. NEW INTERN</v>
          </cell>
          <cell r="C466">
            <v>23517</v>
          </cell>
          <cell r="D466">
            <v>24841</v>
          </cell>
          <cell r="E466">
            <v>24841</v>
          </cell>
          <cell r="F466">
            <v>24841</v>
          </cell>
          <cell r="G466">
            <v>24841</v>
          </cell>
          <cell r="H466">
            <v>24841</v>
          </cell>
          <cell r="I466">
            <v>24841</v>
          </cell>
          <cell r="J466">
            <v>24841</v>
          </cell>
          <cell r="K466">
            <v>24841</v>
          </cell>
          <cell r="L466">
            <v>24841</v>
          </cell>
          <cell r="M466">
            <v>24841</v>
          </cell>
          <cell r="N466">
            <v>24841</v>
          </cell>
          <cell r="O466">
            <v>24841</v>
          </cell>
          <cell r="P466">
            <v>24841</v>
          </cell>
          <cell r="Q466">
            <v>24841</v>
          </cell>
          <cell r="R466">
            <v>24841</v>
          </cell>
          <cell r="S466">
            <v>24841</v>
          </cell>
          <cell r="T466">
            <v>24841</v>
          </cell>
          <cell r="U466">
            <v>24841</v>
          </cell>
          <cell r="V466">
            <v>24841</v>
          </cell>
          <cell r="W466">
            <v>24841</v>
          </cell>
          <cell r="X466">
            <v>24841</v>
          </cell>
          <cell r="Y466">
            <v>24841</v>
          </cell>
          <cell r="Z466">
            <v>24841</v>
          </cell>
          <cell r="AA466">
            <v>24841</v>
          </cell>
          <cell r="AB466">
            <v>24841</v>
          </cell>
          <cell r="AC466">
            <v>24841</v>
          </cell>
          <cell r="AD466">
            <v>24841</v>
          </cell>
          <cell r="AE466">
            <v>24841</v>
          </cell>
          <cell r="AF466">
            <v>24841</v>
          </cell>
        </row>
        <row r="467">
          <cell r="A467" t="str">
            <v>411R</v>
          </cell>
          <cell r="B467" t="str">
            <v>RELIEF DOMESTIC</v>
          </cell>
          <cell r="C467">
            <v>0</v>
          </cell>
          <cell r="D467">
            <v>0</v>
          </cell>
          <cell r="E467">
            <v>0</v>
          </cell>
          <cell r="F467">
            <v>0</v>
          </cell>
          <cell r="G467">
            <v>0</v>
          </cell>
          <cell r="H467">
            <v>0</v>
          </cell>
          <cell r="I467">
            <v>0</v>
          </cell>
          <cell r="J467">
            <v>0</v>
          </cell>
          <cell r="K467">
            <v>0</v>
          </cell>
          <cell r="L467">
            <v>0</v>
          </cell>
          <cell r="M467">
            <v>0</v>
          </cell>
          <cell r="N467">
            <v>0</v>
          </cell>
          <cell r="O467">
            <v>0</v>
          </cell>
          <cell r="P467">
            <v>0</v>
          </cell>
          <cell r="Q467">
            <v>0</v>
          </cell>
          <cell r="R467">
            <v>0</v>
          </cell>
          <cell r="S467">
            <v>0</v>
          </cell>
          <cell r="T467">
            <v>0</v>
          </cell>
          <cell r="U467">
            <v>0</v>
          </cell>
          <cell r="V467">
            <v>0</v>
          </cell>
          <cell r="W467">
            <v>0</v>
          </cell>
          <cell r="X467">
            <v>0</v>
          </cell>
          <cell r="Y467">
            <v>0</v>
          </cell>
          <cell r="Z467">
            <v>0</v>
          </cell>
          <cell r="AA467">
            <v>0</v>
          </cell>
          <cell r="AB467">
            <v>0</v>
          </cell>
          <cell r="AC467">
            <v>0</v>
          </cell>
          <cell r="AD467">
            <v>0</v>
          </cell>
          <cell r="AE467">
            <v>0</v>
          </cell>
          <cell r="AF467">
            <v>0</v>
          </cell>
        </row>
        <row r="468">
          <cell r="A468" t="str">
            <v>4120</v>
          </cell>
          <cell r="B468" t="str">
            <v>HEAD OF CATERING</v>
          </cell>
          <cell r="C468">
            <v>66471</v>
          </cell>
          <cell r="D468">
            <v>67068</v>
          </cell>
          <cell r="E468">
            <v>69593</v>
          </cell>
          <cell r="F468">
            <v>72127</v>
          </cell>
          <cell r="G468">
            <v>74643</v>
          </cell>
          <cell r="H468">
            <v>77168</v>
          </cell>
          <cell r="I468">
            <v>79679</v>
          </cell>
          <cell r="J468">
            <v>79679</v>
          </cell>
          <cell r="K468">
            <v>79679</v>
          </cell>
          <cell r="L468">
            <v>79679</v>
          </cell>
          <cell r="M468">
            <v>79679</v>
          </cell>
          <cell r="N468">
            <v>79679</v>
          </cell>
          <cell r="O468">
            <v>79679</v>
          </cell>
          <cell r="P468">
            <v>79679</v>
          </cell>
          <cell r="Q468">
            <v>79679</v>
          </cell>
          <cell r="R468">
            <v>79679</v>
          </cell>
          <cell r="S468">
            <v>79679</v>
          </cell>
          <cell r="T468">
            <v>79679</v>
          </cell>
          <cell r="U468">
            <v>79679</v>
          </cell>
          <cell r="V468">
            <v>79679</v>
          </cell>
          <cell r="W468">
            <v>79679</v>
          </cell>
          <cell r="X468">
            <v>79679</v>
          </cell>
          <cell r="Y468">
            <v>79679</v>
          </cell>
          <cell r="Z468">
            <v>79679</v>
          </cell>
          <cell r="AA468">
            <v>79679</v>
          </cell>
          <cell r="AB468">
            <v>79679</v>
          </cell>
          <cell r="AC468">
            <v>79679</v>
          </cell>
          <cell r="AD468">
            <v>79679</v>
          </cell>
          <cell r="AE468">
            <v>79679</v>
          </cell>
          <cell r="AF468">
            <v>79679</v>
          </cell>
        </row>
        <row r="469">
          <cell r="A469" t="str">
            <v>4122</v>
          </cell>
          <cell r="B469" t="str">
            <v>AMB. OFFICER</v>
          </cell>
          <cell r="C469">
            <v>46308</v>
          </cell>
          <cell r="D469">
            <v>47423</v>
          </cell>
          <cell r="E469">
            <v>48772</v>
          </cell>
          <cell r="F469">
            <v>51305</v>
          </cell>
          <cell r="G469">
            <v>52816</v>
          </cell>
          <cell r="H469">
            <v>52816</v>
          </cell>
          <cell r="I469">
            <v>52816</v>
          </cell>
          <cell r="J469">
            <v>54699</v>
          </cell>
          <cell r="K469">
            <v>54699</v>
          </cell>
          <cell r="L469">
            <v>54699</v>
          </cell>
          <cell r="M469">
            <v>56592</v>
          </cell>
          <cell r="N469">
            <v>56592</v>
          </cell>
          <cell r="O469">
            <v>56592</v>
          </cell>
          <cell r="P469">
            <v>56592</v>
          </cell>
          <cell r="Q469">
            <v>56592</v>
          </cell>
          <cell r="R469">
            <v>56592</v>
          </cell>
          <cell r="S469">
            <v>56592</v>
          </cell>
          <cell r="T469">
            <v>56592</v>
          </cell>
          <cell r="U469">
            <v>56592</v>
          </cell>
          <cell r="V469">
            <v>56592</v>
          </cell>
          <cell r="W469">
            <v>56592</v>
          </cell>
          <cell r="X469">
            <v>56592</v>
          </cell>
          <cell r="Y469">
            <v>56592</v>
          </cell>
          <cell r="Z469">
            <v>56592</v>
          </cell>
          <cell r="AA469">
            <v>56592</v>
          </cell>
          <cell r="AB469">
            <v>56592</v>
          </cell>
          <cell r="AC469">
            <v>56592</v>
          </cell>
          <cell r="AD469">
            <v>56592</v>
          </cell>
          <cell r="AE469">
            <v>56592</v>
          </cell>
          <cell r="AF469">
            <v>56592</v>
          </cell>
        </row>
        <row r="470">
          <cell r="A470" t="str">
            <v>4138</v>
          </cell>
          <cell r="B470" t="str">
            <v>CLEANER</v>
          </cell>
          <cell r="C470">
            <v>26261</v>
          </cell>
          <cell r="D470">
            <v>27870</v>
          </cell>
          <cell r="E470">
            <v>29067</v>
          </cell>
          <cell r="F470">
            <v>29567</v>
          </cell>
          <cell r="G470">
            <v>30076</v>
          </cell>
          <cell r="H470">
            <v>30580</v>
          </cell>
          <cell r="I470">
            <v>31095</v>
          </cell>
          <cell r="J470">
            <v>31658</v>
          </cell>
          <cell r="K470">
            <v>32149</v>
          </cell>
          <cell r="L470">
            <v>32149</v>
          </cell>
          <cell r="M470">
            <v>32149</v>
          </cell>
          <cell r="N470">
            <v>32149</v>
          </cell>
          <cell r="O470">
            <v>32149</v>
          </cell>
          <cell r="P470">
            <v>32149</v>
          </cell>
          <cell r="Q470">
            <v>32149</v>
          </cell>
          <cell r="R470">
            <v>32149</v>
          </cell>
          <cell r="S470">
            <v>32149</v>
          </cell>
          <cell r="T470">
            <v>32149</v>
          </cell>
          <cell r="U470">
            <v>32149</v>
          </cell>
          <cell r="V470">
            <v>32149</v>
          </cell>
          <cell r="W470">
            <v>32149</v>
          </cell>
          <cell r="X470">
            <v>32149</v>
          </cell>
          <cell r="Y470">
            <v>32149</v>
          </cell>
          <cell r="Z470">
            <v>32149</v>
          </cell>
          <cell r="AA470">
            <v>32149</v>
          </cell>
          <cell r="AB470">
            <v>32149</v>
          </cell>
          <cell r="AC470">
            <v>32149</v>
          </cell>
          <cell r="AD470">
            <v>32149</v>
          </cell>
          <cell r="AE470">
            <v>32149</v>
          </cell>
          <cell r="AF470">
            <v>32149</v>
          </cell>
        </row>
        <row r="471">
          <cell r="A471" t="str">
            <v>4138NE</v>
          </cell>
          <cell r="B471" t="str">
            <v>CLEANER NE</v>
          </cell>
          <cell r="C471">
            <v>24754</v>
          </cell>
          <cell r="D471">
            <v>25195</v>
          </cell>
          <cell r="E471">
            <v>25644</v>
          </cell>
          <cell r="F471">
            <v>26088</v>
          </cell>
          <cell r="G471">
            <v>26543</v>
          </cell>
          <cell r="H471">
            <v>27040</v>
          </cell>
          <cell r="I471">
            <v>27472</v>
          </cell>
          <cell r="J471">
            <v>27472</v>
          </cell>
          <cell r="K471">
            <v>27472</v>
          </cell>
          <cell r="L471">
            <v>27472</v>
          </cell>
          <cell r="M471">
            <v>27472</v>
          </cell>
          <cell r="N471">
            <v>27472</v>
          </cell>
          <cell r="O471">
            <v>27472</v>
          </cell>
          <cell r="P471">
            <v>27472</v>
          </cell>
          <cell r="Q471">
            <v>27472</v>
          </cell>
          <cell r="R471">
            <v>27472</v>
          </cell>
          <cell r="S471">
            <v>27472</v>
          </cell>
          <cell r="T471">
            <v>27472</v>
          </cell>
          <cell r="U471">
            <v>27472</v>
          </cell>
          <cell r="V471">
            <v>27472</v>
          </cell>
          <cell r="W471">
            <v>27472</v>
          </cell>
          <cell r="X471">
            <v>27472</v>
          </cell>
          <cell r="Y471">
            <v>27472</v>
          </cell>
          <cell r="Z471">
            <v>27472</v>
          </cell>
          <cell r="AA471">
            <v>27472</v>
          </cell>
          <cell r="AB471">
            <v>27472</v>
          </cell>
          <cell r="AC471">
            <v>27472</v>
          </cell>
          <cell r="AD471">
            <v>27472</v>
          </cell>
          <cell r="AE471">
            <v>27472</v>
          </cell>
          <cell r="AF471">
            <v>27472</v>
          </cell>
        </row>
        <row r="472">
          <cell r="A472" t="str">
            <v>413Y</v>
          </cell>
          <cell r="B472" t="str">
            <v>VAN DRIVER</v>
          </cell>
          <cell r="C472">
            <v>26261</v>
          </cell>
          <cell r="D472">
            <v>27870</v>
          </cell>
          <cell r="E472">
            <v>29067</v>
          </cell>
          <cell r="F472">
            <v>29567</v>
          </cell>
          <cell r="G472">
            <v>30076</v>
          </cell>
          <cell r="H472">
            <v>30580</v>
          </cell>
          <cell r="I472">
            <v>31095</v>
          </cell>
          <cell r="J472">
            <v>31658</v>
          </cell>
          <cell r="K472">
            <v>32149</v>
          </cell>
          <cell r="L472">
            <v>32149</v>
          </cell>
          <cell r="M472">
            <v>32149</v>
          </cell>
          <cell r="N472">
            <v>32149</v>
          </cell>
          <cell r="O472">
            <v>32149</v>
          </cell>
          <cell r="P472">
            <v>32149</v>
          </cell>
          <cell r="Q472">
            <v>32149</v>
          </cell>
          <cell r="R472">
            <v>32149</v>
          </cell>
          <cell r="S472">
            <v>32149</v>
          </cell>
          <cell r="T472">
            <v>32149</v>
          </cell>
          <cell r="U472">
            <v>32149</v>
          </cell>
          <cell r="V472">
            <v>32149</v>
          </cell>
          <cell r="W472">
            <v>32149</v>
          </cell>
          <cell r="X472">
            <v>32149</v>
          </cell>
          <cell r="Y472">
            <v>32149</v>
          </cell>
          <cell r="Z472">
            <v>32149</v>
          </cell>
          <cell r="AA472">
            <v>32149</v>
          </cell>
          <cell r="AB472">
            <v>32149</v>
          </cell>
          <cell r="AC472">
            <v>32149</v>
          </cell>
          <cell r="AD472">
            <v>32149</v>
          </cell>
          <cell r="AE472">
            <v>32149</v>
          </cell>
          <cell r="AF472">
            <v>32149</v>
          </cell>
        </row>
        <row r="473">
          <cell r="A473" t="str">
            <v>413YNE</v>
          </cell>
          <cell r="B473" t="str">
            <v>VAN DRIVER NE</v>
          </cell>
          <cell r="C473">
            <v>24754</v>
          </cell>
          <cell r="D473">
            <v>25195</v>
          </cell>
          <cell r="E473">
            <v>25644</v>
          </cell>
          <cell r="F473">
            <v>26088</v>
          </cell>
          <cell r="G473">
            <v>26543</v>
          </cell>
          <cell r="H473">
            <v>27040</v>
          </cell>
          <cell r="I473">
            <v>27472</v>
          </cell>
          <cell r="J473">
            <v>27472</v>
          </cell>
          <cell r="K473">
            <v>27472</v>
          </cell>
          <cell r="L473">
            <v>27472</v>
          </cell>
          <cell r="M473">
            <v>27472</v>
          </cell>
          <cell r="N473">
            <v>27472</v>
          </cell>
          <cell r="O473">
            <v>27472</v>
          </cell>
          <cell r="P473">
            <v>27472</v>
          </cell>
          <cell r="Q473">
            <v>27472</v>
          </cell>
          <cell r="R473">
            <v>27472</v>
          </cell>
          <cell r="S473">
            <v>27472</v>
          </cell>
          <cell r="T473">
            <v>27472</v>
          </cell>
          <cell r="U473">
            <v>27472</v>
          </cell>
          <cell r="V473">
            <v>27472</v>
          </cell>
          <cell r="W473">
            <v>27472</v>
          </cell>
          <cell r="X473">
            <v>27472</v>
          </cell>
          <cell r="Y473">
            <v>27472</v>
          </cell>
          <cell r="Z473">
            <v>27472</v>
          </cell>
          <cell r="AA473">
            <v>27472</v>
          </cell>
          <cell r="AB473">
            <v>27472</v>
          </cell>
          <cell r="AC473">
            <v>27472</v>
          </cell>
          <cell r="AD473">
            <v>27472</v>
          </cell>
          <cell r="AE473">
            <v>27472</v>
          </cell>
          <cell r="AF473">
            <v>27472</v>
          </cell>
        </row>
        <row r="474">
          <cell r="A474" t="str">
            <v>4149</v>
          </cell>
          <cell r="B474" t="str">
            <v>SENIOR CHEF</v>
          </cell>
          <cell r="C474">
            <v>28677</v>
          </cell>
          <cell r="D474">
            <v>29786</v>
          </cell>
          <cell r="E474">
            <v>30826</v>
          </cell>
          <cell r="F474">
            <v>31693</v>
          </cell>
          <cell r="G474">
            <v>32502</v>
          </cell>
          <cell r="H474">
            <v>33394</v>
          </cell>
          <cell r="I474">
            <v>34367</v>
          </cell>
          <cell r="J474">
            <v>35260</v>
          </cell>
          <cell r="K474">
            <v>36235</v>
          </cell>
          <cell r="L474">
            <v>37131</v>
          </cell>
          <cell r="M474">
            <v>38028</v>
          </cell>
          <cell r="N474">
            <v>39009</v>
          </cell>
          <cell r="O474">
            <v>40238</v>
          </cell>
          <cell r="P474">
            <v>40238</v>
          </cell>
          <cell r="Q474">
            <v>40238</v>
          </cell>
          <cell r="R474">
            <v>40238</v>
          </cell>
          <cell r="S474">
            <v>40238</v>
          </cell>
          <cell r="T474">
            <v>40238</v>
          </cell>
          <cell r="U474">
            <v>40238</v>
          </cell>
          <cell r="V474">
            <v>40238</v>
          </cell>
          <cell r="W474">
            <v>40238</v>
          </cell>
          <cell r="X474">
            <v>40238</v>
          </cell>
          <cell r="Y474">
            <v>40238</v>
          </cell>
          <cell r="Z474">
            <v>40238</v>
          </cell>
          <cell r="AA474">
            <v>40238</v>
          </cell>
          <cell r="AB474">
            <v>40238</v>
          </cell>
          <cell r="AC474">
            <v>40238</v>
          </cell>
          <cell r="AD474">
            <v>40238</v>
          </cell>
          <cell r="AE474">
            <v>40238</v>
          </cell>
          <cell r="AF474">
            <v>40238</v>
          </cell>
        </row>
        <row r="475">
          <cell r="A475" t="str">
            <v>4151</v>
          </cell>
          <cell r="C475">
            <v>0.01</v>
          </cell>
          <cell r="D475">
            <v>0.01</v>
          </cell>
          <cell r="E475">
            <v>0.01</v>
          </cell>
          <cell r="F475">
            <v>0.01</v>
          </cell>
          <cell r="G475">
            <v>0.01</v>
          </cell>
          <cell r="H475">
            <v>0.01</v>
          </cell>
          <cell r="I475">
            <v>0.01</v>
          </cell>
          <cell r="J475">
            <v>0.01</v>
          </cell>
          <cell r="K475">
            <v>0.01</v>
          </cell>
          <cell r="L475">
            <v>0.01</v>
          </cell>
          <cell r="M475">
            <v>0.01</v>
          </cell>
          <cell r="N475">
            <v>0.01</v>
          </cell>
          <cell r="O475">
            <v>0.01</v>
          </cell>
          <cell r="P475">
            <v>0.01</v>
          </cell>
          <cell r="Q475">
            <v>0.01</v>
          </cell>
          <cell r="R475">
            <v>0.01</v>
          </cell>
          <cell r="S475">
            <v>0.01</v>
          </cell>
          <cell r="T475">
            <v>0.01</v>
          </cell>
          <cell r="U475">
            <v>0.01</v>
          </cell>
          <cell r="V475">
            <v>0.01</v>
          </cell>
          <cell r="W475">
            <v>0.01</v>
          </cell>
          <cell r="X475">
            <v>0.01</v>
          </cell>
          <cell r="Y475">
            <v>0.01</v>
          </cell>
          <cell r="Z475">
            <v>0.01</v>
          </cell>
          <cell r="AA475">
            <v>0.01</v>
          </cell>
          <cell r="AB475">
            <v>0.01</v>
          </cell>
          <cell r="AC475">
            <v>0.01</v>
          </cell>
          <cell r="AD475">
            <v>0.01</v>
          </cell>
          <cell r="AE475">
            <v>0.01</v>
          </cell>
          <cell r="AF475">
            <v>0.01</v>
          </cell>
        </row>
        <row r="476">
          <cell r="A476" t="str">
            <v>4166</v>
          </cell>
          <cell r="B476" t="str">
            <v>DRIVER</v>
          </cell>
          <cell r="C476">
            <v>27102</v>
          </cell>
          <cell r="D476">
            <v>28728</v>
          </cell>
          <cell r="E476">
            <v>30001</v>
          </cell>
          <cell r="F476">
            <v>30678</v>
          </cell>
          <cell r="G476">
            <v>31418</v>
          </cell>
          <cell r="H476">
            <v>32178</v>
          </cell>
          <cell r="I476">
            <v>32642</v>
          </cell>
          <cell r="J476">
            <v>33433</v>
          </cell>
          <cell r="K476">
            <v>34245</v>
          </cell>
          <cell r="L476">
            <v>34245</v>
          </cell>
          <cell r="M476">
            <v>34245</v>
          </cell>
          <cell r="N476">
            <v>34245</v>
          </cell>
          <cell r="O476">
            <v>34245</v>
          </cell>
          <cell r="P476">
            <v>34245</v>
          </cell>
          <cell r="Q476">
            <v>34245</v>
          </cell>
          <cell r="R476">
            <v>34245</v>
          </cell>
          <cell r="S476">
            <v>34245</v>
          </cell>
          <cell r="T476">
            <v>34245</v>
          </cell>
          <cell r="U476">
            <v>34245</v>
          </cell>
          <cell r="V476">
            <v>34245</v>
          </cell>
          <cell r="W476">
            <v>34245</v>
          </cell>
          <cell r="X476">
            <v>34245</v>
          </cell>
          <cell r="Y476">
            <v>34245</v>
          </cell>
          <cell r="Z476">
            <v>34245</v>
          </cell>
          <cell r="AA476">
            <v>34245</v>
          </cell>
          <cell r="AB476">
            <v>34245</v>
          </cell>
          <cell r="AC476">
            <v>34245</v>
          </cell>
          <cell r="AD476">
            <v>34245</v>
          </cell>
          <cell r="AE476">
            <v>34245</v>
          </cell>
          <cell r="AF476">
            <v>34245</v>
          </cell>
        </row>
        <row r="477">
          <cell r="A477" t="str">
            <v>4166NE</v>
          </cell>
          <cell r="B477" t="str">
            <v>DRIVER NE</v>
          </cell>
          <cell r="C477">
            <v>25578</v>
          </cell>
          <cell r="D477">
            <v>26175</v>
          </cell>
          <cell r="E477">
            <v>26828</v>
          </cell>
          <cell r="F477">
            <v>27498</v>
          </cell>
          <cell r="G477">
            <v>28187</v>
          </cell>
          <cell r="H477">
            <v>28892</v>
          </cell>
          <cell r="I477">
            <v>29616</v>
          </cell>
          <cell r="J477">
            <v>29616</v>
          </cell>
          <cell r="K477">
            <v>29616</v>
          </cell>
          <cell r="L477">
            <v>29616</v>
          </cell>
          <cell r="M477">
            <v>29616</v>
          </cell>
          <cell r="N477">
            <v>29616</v>
          </cell>
          <cell r="O477">
            <v>29616</v>
          </cell>
          <cell r="P477">
            <v>29616</v>
          </cell>
          <cell r="Q477">
            <v>29616</v>
          </cell>
          <cell r="R477">
            <v>29616</v>
          </cell>
          <cell r="S477">
            <v>29616</v>
          </cell>
          <cell r="T477">
            <v>29616</v>
          </cell>
          <cell r="U477">
            <v>29616</v>
          </cell>
          <cell r="V477">
            <v>29616</v>
          </cell>
          <cell r="W477">
            <v>29616</v>
          </cell>
          <cell r="X477">
            <v>29616</v>
          </cell>
          <cell r="Y477">
            <v>29616</v>
          </cell>
          <cell r="Z477">
            <v>29616</v>
          </cell>
          <cell r="AA477">
            <v>29616</v>
          </cell>
          <cell r="AB477">
            <v>29616</v>
          </cell>
          <cell r="AC477">
            <v>29616</v>
          </cell>
          <cell r="AD477">
            <v>29616</v>
          </cell>
          <cell r="AE477">
            <v>29616</v>
          </cell>
          <cell r="AF477">
            <v>29616</v>
          </cell>
        </row>
        <row r="478">
          <cell r="A478" t="str">
            <v>417Y</v>
          </cell>
          <cell r="B478" t="str">
            <v>LAUNDRY SUPERVISORS 30 OR MORE STAFF</v>
          </cell>
          <cell r="C478">
            <v>32446</v>
          </cell>
          <cell r="D478">
            <v>33395</v>
          </cell>
          <cell r="E478">
            <v>34409</v>
          </cell>
          <cell r="F478">
            <v>35382</v>
          </cell>
          <cell r="G478">
            <v>36422</v>
          </cell>
          <cell r="H478">
            <v>37493</v>
          </cell>
          <cell r="I478">
            <v>38598</v>
          </cell>
          <cell r="J478">
            <v>38598</v>
          </cell>
          <cell r="K478">
            <v>38598</v>
          </cell>
          <cell r="L478">
            <v>38598</v>
          </cell>
          <cell r="M478">
            <v>38598</v>
          </cell>
          <cell r="N478">
            <v>38598</v>
          </cell>
          <cell r="O478">
            <v>38598</v>
          </cell>
          <cell r="P478">
            <v>38598</v>
          </cell>
          <cell r="Q478">
            <v>38598</v>
          </cell>
          <cell r="R478">
            <v>38598</v>
          </cell>
          <cell r="S478">
            <v>38598</v>
          </cell>
          <cell r="T478">
            <v>38598</v>
          </cell>
          <cell r="U478">
            <v>38598</v>
          </cell>
          <cell r="V478">
            <v>38598</v>
          </cell>
          <cell r="W478">
            <v>38598</v>
          </cell>
          <cell r="X478">
            <v>38598</v>
          </cell>
          <cell r="Y478">
            <v>38598</v>
          </cell>
          <cell r="Z478">
            <v>38598</v>
          </cell>
          <cell r="AA478">
            <v>38598</v>
          </cell>
          <cell r="AB478">
            <v>38598</v>
          </cell>
          <cell r="AC478">
            <v>38598</v>
          </cell>
          <cell r="AD478">
            <v>38598</v>
          </cell>
          <cell r="AE478">
            <v>38598</v>
          </cell>
          <cell r="AF478">
            <v>38598</v>
          </cell>
        </row>
        <row r="479">
          <cell r="A479" t="str">
            <v>4186</v>
          </cell>
          <cell r="B479" t="str">
            <v>RAD. AIDE</v>
          </cell>
          <cell r="C479">
            <v>27102</v>
          </cell>
          <cell r="D479">
            <v>28728</v>
          </cell>
          <cell r="E479">
            <v>30001</v>
          </cell>
          <cell r="F479">
            <v>30678</v>
          </cell>
          <cell r="G479">
            <v>31418</v>
          </cell>
          <cell r="H479">
            <v>32178</v>
          </cell>
          <cell r="I479">
            <v>32642</v>
          </cell>
          <cell r="J479">
            <v>33433</v>
          </cell>
          <cell r="K479">
            <v>34245</v>
          </cell>
          <cell r="L479">
            <v>34245</v>
          </cell>
          <cell r="M479">
            <v>34245</v>
          </cell>
          <cell r="N479">
            <v>34245</v>
          </cell>
          <cell r="O479">
            <v>34245</v>
          </cell>
          <cell r="P479">
            <v>34245</v>
          </cell>
          <cell r="Q479">
            <v>34245</v>
          </cell>
          <cell r="R479">
            <v>34245</v>
          </cell>
          <cell r="S479">
            <v>34245</v>
          </cell>
          <cell r="T479">
            <v>34245</v>
          </cell>
          <cell r="U479">
            <v>34245</v>
          </cell>
          <cell r="V479">
            <v>34245</v>
          </cell>
          <cell r="W479">
            <v>34245</v>
          </cell>
          <cell r="X479">
            <v>34245</v>
          </cell>
          <cell r="Y479">
            <v>34245</v>
          </cell>
          <cell r="Z479">
            <v>34245</v>
          </cell>
          <cell r="AA479">
            <v>34245</v>
          </cell>
          <cell r="AB479">
            <v>34245</v>
          </cell>
          <cell r="AC479">
            <v>34245</v>
          </cell>
          <cell r="AD479">
            <v>34245</v>
          </cell>
          <cell r="AE479">
            <v>34245</v>
          </cell>
          <cell r="AF479">
            <v>34245</v>
          </cell>
        </row>
        <row r="480">
          <cell r="A480" t="str">
            <v>4186NE</v>
          </cell>
          <cell r="B480" t="str">
            <v>RAD. AIDE NE</v>
          </cell>
          <cell r="C480">
            <v>25578</v>
          </cell>
          <cell r="D480">
            <v>26175</v>
          </cell>
          <cell r="E480">
            <v>26828</v>
          </cell>
          <cell r="F480">
            <v>27498</v>
          </cell>
          <cell r="G480">
            <v>28187</v>
          </cell>
          <cell r="H480">
            <v>28892</v>
          </cell>
          <cell r="I480">
            <v>29616</v>
          </cell>
          <cell r="J480">
            <v>29616</v>
          </cell>
          <cell r="K480">
            <v>29616</v>
          </cell>
          <cell r="L480">
            <v>29616</v>
          </cell>
          <cell r="M480">
            <v>29616</v>
          </cell>
          <cell r="N480">
            <v>29616</v>
          </cell>
          <cell r="O480">
            <v>29616</v>
          </cell>
          <cell r="P480">
            <v>29616</v>
          </cell>
          <cell r="Q480">
            <v>29616</v>
          </cell>
          <cell r="R480">
            <v>29616</v>
          </cell>
          <cell r="S480">
            <v>29616</v>
          </cell>
          <cell r="T480">
            <v>29616</v>
          </cell>
          <cell r="U480">
            <v>29616</v>
          </cell>
          <cell r="V480">
            <v>29616</v>
          </cell>
          <cell r="W480">
            <v>29616</v>
          </cell>
          <cell r="X480">
            <v>29616</v>
          </cell>
          <cell r="Y480">
            <v>29616</v>
          </cell>
          <cell r="Z480">
            <v>29616</v>
          </cell>
          <cell r="AA480">
            <v>29616</v>
          </cell>
          <cell r="AB480">
            <v>29616</v>
          </cell>
          <cell r="AC480">
            <v>29616</v>
          </cell>
          <cell r="AD480">
            <v>29616</v>
          </cell>
          <cell r="AE480">
            <v>29616</v>
          </cell>
          <cell r="AF480">
            <v>29616</v>
          </cell>
        </row>
        <row r="481">
          <cell r="A481" t="str">
            <v>4197</v>
          </cell>
          <cell r="B481" t="str">
            <v>PORTER</v>
          </cell>
          <cell r="C481">
            <v>26261</v>
          </cell>
          <cell r="D481">
            <v>27870</v>
          </cell>
          <cell r="E481">
            <v>29067</v>
          </cell>
          <cell r="F481">
            <v>29567</v>
          </cell>
          <cell r="G481">
            <v>30076</v>
          </cell>
          <cell r="H481">
            <v>30580</v>
          </cell>
          <cell r="I481">
            <v>31095</v>
          </cell>
          <cell r="J481">
            <v>31658</v>
          </cell>
          <cell r="K481">
            <v>32149</v>
          </cell>
          <cell r="L481">
            <v>32149</v>
          </cell>
          <cell r="M481">
            <v>32149</v>
          </cell>
          <cell r="N481">
            <v>32149</v>
          </cell>
          <cell r="O481">
            <v>32149</v>
          </cell>
          <cell r="P481">
            <v>32149</v>
          </cell>
          <cell r="Q481">
            <v>32149</v>
          </cell>
          <cell r="R481">
            <v>32149</v>
          </cell>
          <cell r="S481">
            <v>32149</v>
          </cell>
          <cell r="T481">
            <v>32149</v>
          </cell>
          <cell r="U481">
            <v>32149</v>
          </cell>
          <cell r="V481">
            <v>32149</v>
          </cell>
          <cell r="W481">
            <v>32149</v>
          </cell>
          <cell r="X481">
            <v>32149</v>
          </cell>
          <cell r="Y481">
            <v>32149</v>
          </cell>
          <cell r="Z481">
            <v>32149</v>
          </cell>
          <cell r="AA481">
            <v>32149</v>
          </cell>
          <cell r="AB481">
            <v>32149</v>
          </cell>
          <cell r="AC481">
            <v>32149</v>
          </cell>
          <cell r="AD481">
            <v>32149</v>
          </cell>
          <cell r="AE481">
            <v>32149</v>
          </cell>
          <cell r="AF481">
            <v>32149</v>
          </cell>
        </row>
        <row r="482">
          <cell r="A482" t="str">
            <v>4197NE</v>
          </cell>
          <cell r="B482" t="str">
            <v>PORTER NE</v>
          </cell>
          <cell r="C482">
            <v>24754</v>
          </cell>
          <cell r="D482">
            <v>25195</v>
          </cell>
          <cell r="E482">
            <v>25644</v>
          </cell>
          <cell r="F482">
            <v>26088</v>
          </cell>
          <cell r="G482">
            <v>26543</v>
          </cell>
          <cell r="H482">
            <v>27040</v>
          </cell>
          <cell r="I482">
            <v>27472</v>
          </cell>
          <cell r="J482">
            <v>27472</v>
          </cell>
          <cell r="K482">
            <v>27472</v>
          </cell>
          <cell r="L482">
            <v>27472</v>
          </cell>
          <cell r="M482">
            <v>27472</v>
          </cell>
          <cell r="N482">
            <v>27472</v>
          </cell>
          <cell r="O482">
            <v>27472</v>
          </cell>
          <cell r="P482">
            <v>27472</v>
          </cell>
          <cell r="Q482">
            <v>27472</v>
          </cell>
          <cell r="R482">
            <v>27472</v>
          </cell>
          <cell r="S482">
            <v>27472</v>
          </cell>
          <cell r="T482">
            <v>27472</v>
          </cell>
          <cell r="U482">
            <v>27472</v>
          </cell>
          <cell r="V482">
            <v>27472</v>
          </cell>
          <cell r="W482">
            <v>27472</v>
          </cell>
          <cell r="X482">
            <v>27472</v>
          </cell>
          <cell r="Y482">
            <v>27472</v>
          </cell>
          <cell r="Z482">
            <v>27472</v>
          </cell>
          <cell r="AA482">
            <v>27472</v>
          </cell>
          <cell r="AB482">
            <v>27472</v>
          </cell>
          <cell r="AC482">
            <v>27472</v>
          </cell>
          <cell r="AD482">
            <v>27472</v>
          </cell>
          <cell r="AE482">
            <v>27472</v>
          </cell>
          <cell r="AF482">
            <v>27472</v>
          </cell>
        </row>
        <row r="483">
          <cell r="A483" t="str">
            <v>4197NI</v>
          </cell>
          <cell r="B483" t="str">
            <v>PORTER NEW INTERN</v>
          </cell>
          <cell r="C483">
            <v>23517</v>
          </cell>
          <cell r="D483">
            <v>24841</v>
          </cell>
          <cell r="E483">
            <v>24841</v>
          </cell>
          <cell r="F483">
            <v>24841</v>
          </cell>
          <cell r="G483">
            <v>24841</v>
          </cell>
          <cell r="H483">
            <v>24841</v>
          </cell>
          <cell r="I483">
            <v>24841</v>
          </cell>
          <cell r="J483">
            <v>24841</v>
          </cell>
          <cell r="K483">
            <v>24841</v>
          </cell>
          <cell r="L483">
            <v>24841</v>
          </cell>
          <cell r="M483">
            <v>24841</v>
          </cell>
          <cell r="N483">
            <v>24841</v>
          </cell>
          <cell r="O483">
            <v>24841</v>
          </cell>
          <cell r="P483">
            <v>24841</v>
          </cell>
          <cell r="Q483">
            <v>24841</v>
          </cell>
          <cell r="R483">
            <v>24841</v>
          </cell>
          <cell r="S483">
            <v>24841</v>
          </cell>
          <cell r="T483">
            <v>24841</v>
          </cell>
          <cell r="U483">
            <v>24841</v>
          </cell>
          <cell r="V483">
            <v>24841</v>
          </cell>
          <cell r="W483">
            <v>24841</v>
          </cell>
          <cell r="X483">
            <v>24841</v>
          </cell>
          <cell r="Y483">
            <v>24841</v>
          </cell>
          <cell r="Z483">
            <v>24841</v>
          </cell>
          <cell r="AA483">
            <v>24841</v>
          </cell>
          <cell r="AB483">
            <v>24841</v>
          </cell>
          <cell r="AC483">
            <v>24841</v>
          </cell>
          <cell r="AD483">
            <v>24841</v>
          </cell>
          <cell r="AE483">
            <v>24841</v>
          </cell>
          <cell r="AF483">
            <v>24841</v>
          </cell>
        </row>
        <row r="484">
          <cell r="A484" t="str">
            <v>4201</v>
          </cell>
          <cell r="B484" t="str">
            <v>GROUP 6 HEAD PORTER</v>
          </cell>
          <cell r="C484">
            <v>32446</v>
          </cell>
          <cell r="D484">
            <v>33395</v>
          </cell>
          <cell r="E484">
            <v>34409</v>
          </cell>
          <cell r="F484">
            <v>35382</v>
          </cell>
          <cell r="G484">
            <v>36422</v>
          </cell>
          <cell r="H484">
            <v>37493</v>
          </cell>
          <cell r="I484">
            <v>38598</v>
          </cell>
          <cell r="J484">
            <v>38598</v>
          </cell>
          <cell r="K484">
            <v>38598</v>
          </cell>
          <cell r="L484">
            <v>38598</v>
          </cell>
          <cell r="M484">
            <v>38598</v>
          </cell>
          <cell r="N484">
            <v>38598</v>
          </cell>
          <cell r="O484">
            <v>38598</v>
          </cell>
          <cell r="P484">
            <v>38598</v>
          </cell>
          <cell r="Q484">
            <v>38598</v>
          </cell>
          <cell r="R484">
            <v>38598</v>
          </cell>
          <cell r="S484">
            <v>38598</v>
          </cell>
          <cell r="T484">
            <v>38598</v>
          </cell>
          <cell r="U484">
            <v>38598</v>
          </cell>
          <cell r="V484">
            <v>38598</v>
          </cell>
          <cell r="W484">
            <v>38598</v>
          </cell>
          <cell r="X484">
            <v>38598</v>
          </cell>
          <cell r="Y484">
            <v>38598</v>
          </cell>
          <cell r="Z484">
            <v>38598</v>
          </cell>
          <cell r="AA484">
            <v>38598</v>
          </cell>
          <cell r="AB484">
            <v>38598</v>
          </cell>
          <cell r="AC484">
            <v>38598</v>
          </cell>
          <cell r="AD484">
            <v>38598</v>
          </cell>
          <cell r="AE484">
            <v>38598</v>
          </cell>
          <cell r="AF484">
            <v>38598</v>
          </cell>
        </row>
        <row r="485">
          <cell r="A485" t="str">
            <v>4202</v>
          </cell>
          <cell r="B485" t="str">
            <v>GROUP 7 HEAD PORTER</v>
          </cell>
          <cell r="C485">
            <v>32446</v>
          </cell>
          <cell r="D485">
            <v>33395</v>
          </cell>
          <cell r="E485">
            <v>34409</v>
          </cell>
          <cell r="F485">
            <v>35382</v>
          </cell>
          <cell r="G485">
            <v>36422</v>
          </cell>
          <cell r="H485">
            <v>37493</v>
          </cell>
          <cell r="I485">
            <v>38598</v>
          </cell>
          <cell r="J485">
            <v>38598</v>
          </cell>
          <cell r="K485">
            <v>38598</v>
          </cell>
          <cell r="L485">
            <v>38598</v>
          </cell>
          <cell r="M485">
            <v>38598</v>
          </cell>
          <cell r="N485">
            <v>38598</v>
          </cell>
          <cell r="O485">
            <v>38598</v>
          </cell>
          <cell r="P485">
            <v>38598</v>
          </cell>
          <cell r="Q485">
            <v>38598</v>
          </cell>
          <cell r="R485">
            <v>38598</v>
          </cell>
          <cell r="S485">
            <v>38598</v>
          </cell>
          <cell r="T485">
            <v>38598</v>
          </cell>
          <cell r="U485">
            <v>38598</v>
          </cell>
          <cell r="V485">
            <v>38598</v>
          </cell>
          <cell r="W485">
            <v>38598</v>
          </cell>
          <cell r="X485">
            <v>38598</v>
          </cell>
          <cell r="Y485">
            <v>38598</v>
          </cell>
          <cell r="Z485">
            <v>38598</v>
          </cell>
          <cell r="AA485">
            <v>38598</v>
          </cell>
          <cell r="AB485">
            <v>38598</v>
          </cell>
          <cell r="AC485">
            <v>38598</v>
          </cell>
          <cell r="AD485">
            <v>38598</v>
          </cell>
          <cell r="AE485">
            <v>38598</v>
          </cell>
          <cell r="AF485">
            <v>38598</v>
          </cell>
        </row>
        <row r="486">
          <cell r="A486" t="str">
            <v>420Y</v>
          </cell>
          <cell r="B486" t="str">
            <v>GROUP 8 HEAD PORTER</v>
          </cell>
          <cell r="C486">
            <v>32446</v>
          </cell>
          <cell r="D486">
            <v>33395</v>
          </cell>
          <cell r="E486">
            <v>34409</v>
          </cell>
          <cell r="F486">
            <v>35382</v>
          </cell>
          <cell r="G486">
            <v>36422</v>
          </cell>
          <cell r="H486">
            <v>37493</v>
          </cell>
          <cell r="I486">
            <v>38598</v>
          </cell>
          <cell r="J486">
            <v>38598</v>
          </cell>
          <cell r="K486">
            <v>38598</v>
          </cell>
          <cell r="L486">
            <v>38598</v>
          </cell>
          <cell r="M486">
            <v>38598</v>
          </cell>
          <cell r="N486">
            <v>38598</v>
          </cell>
          <cell r="O486">
            <v>38598</v>
          </cell>
          <cell r="P486">
            <v>38598</v>
          </cell>
          <cell r="Q486">
            <v>38598</v>
          </cell>
          <cell r="R486">
            <v>38598</v>
          </cell>
          <cell r="S486">
            <v>38598</v>
          </cell>
          <cell r="T486">
            <v>38598</v>
          </cell>
          <cell r="U486">
            <v>38598</v>
          </cell>
          <cell r="V486">
            <v>38598</v>
          </cell>
          <cell r="W486">
            <v>38598</v>
          </cell>
          <cell r="X486">
            <v>38598</v>
          </cell>
          <cell r="Y486">
            <v>38598</v>
          </cell>
          <cell r="Z486">
            <v>38598</v>
          </cell>
          <cell r="AA486">
            <v>38598</v>
          </cell>
          <cell r="AB486">
            <v>38598</v>
          </cell>
          <cell r="AC486">
            <v>38598</v>
          </cell>
          <cell r="AD486">
            <v>38598</v>
          </cell>
          <cell r="AE486">
            <v>38598</v>
          </cell>
          <cell r="AF486">
            <v>38598</v>
          </cell>
        </row>
        <row r="487">
          <cell r="A487" t="str">
            <v>4211</v>
          </cell>
          <cell r="B487" t="str">
            <v>EXECUTIVE CHEF</v>
          </cell>
          <cell r="C487">
            <v>30465</v>
          </cell>
          <cell r="D487">
            <v>31408</v>
          </cell>
          <cell r="E487">
            <v>32426</v>
          </cell>
          <cell r="F487">
            <v>33044</v>
          </cell>
          <cell r="G487">
            <v>34056</v>
          </cell>
          <cell r="H487">
            <v>34990</v>
          </cell>
          <cell r="I487">
            <v>36012</v>
          </cell>
          <cell r="J487">
            <v>36952</v>
          </cell>
          <cell r="K487">
            <v>37975</v>
          </cell>
          <cell r="L487">
            <v>38916</v>
          </cell>
          <cell r="M487">
            <v>39859</v>
          </cell>
          <cell r="N487">
            <v>40889</v>
          </cell>
          <cell r="O487">
            <v>42181</v>
          </cell>
          <cell r="P487">
            <v>42181</v>
          </cell>
          <cell r="Q487">
            <v>42181</v>
          </cell>
          <cell r="R487">
            <v>42181</v>
          </cell>
          <cell r="S487">
            <v>42181</v>
          </cell>
          <cell r="T487">
            <v>42181</v>
          </cell>
          <cell r="U487">
            <v>42181</v>
          </cell>
          <cell r="V487">
            <v>42181</v>
          </cell>
          <cell r="W487">
            <v>42181</v>
          </cell>
          <cell r="X487">
            <v>42181</v>
          </cell>
          <cell r="Y487">
            <v>42181</v>
          </cell>
          <cell r="Z487">
            <v>42181</v>
          </cell>
          <cell r="AA487">
            <v>42181</v>
          </cell>
          <cell r="AB487">
            <v>42181</v>
          </cell>
          <cell r="AC487">
            <v>42181</v>
          </cell>
          <cell r="AD487">
            <v>42181</v>
          </cell>
          <cell r="AE487">
            <v>42181</v>
          </cell>
          <cell r="AF487">
            <v>42181</v>
          </cell>
        </row>
        <row r="488">
          <cell r="A488" t="str">
            <v>4215</v>
          </cell>
          <cell r="B488" t="str">
            <v>FAM SUPP WRK</v>
          </cell>
          <cell r="C488">
            <v>27314</v>
          </cell>
          <cell r="D488">
            <v>28591</v>
          </cell>
          <cell r="E488">
            <v>30237</v>
          </cell>
          <cell r="F488">
            <v>30598</v>
          </cell>
          <cell r="G488">
            <v>31643</v>
          </cell>
          <cell r="H488">
            <v>32413</v>
          </cell>
          <cell r="I488">
            <v>33524</v>
          </cell>
          <cell r="J488">
            <v>34676</v>
          </cell>
          <cell r="K488">
            <v>35870</v>
          </cell>
          <cell r="L488">
            <v>35870</v>
          </cell>
          <cell r="M488">
            <v>35870</v>
          </cell>
          <cell r="N488">
            <v>35870</v>
          </cell>
          <cell r="O488">
            <v>35870</v>
          </cell>
          <cell r="P488">
            <v>35870</v>
          </cell>
          <cell r="Q488">
            <v>35870</v>
          </cell>
          <cell r="R488">
            <v>35870</v>
          </cell>
          <cell r="S488">
            <v>35870</v>
          </cell>
          <cell r="T488">
            <v>35870</v>
          </cell>
          <cell r="U488">
            <v>35870</v>
          </cell>
          <cell r="V488">
            <v>35870</v>
          </cell>
          <cell r="W488">
            <v>35870</v>
          </cell>
          <cell r="X488">
            <v>35870</v>
          </cell>
          <cell r="Y488">
            <v>35870</v>
          </cell>
          <cell r="Z488">
            <v>35870</v>
          </cell>
          <cell r="AA488">
            <v>35870</v>
          </cell>
          <cell r="AB488">
            <v>35870</v>
          </cell>
          <cell r="AC488">
            <v>35870</v>
          </cell>
          <cell r="AD488">
            <v>35870</v>
          </cell>
          <cell r="AE488">
            <v>35870</v>
          </cell>
          <cell r="AF488">
            <v>35870</v>
          </cell>
        </row>
        <row r="489">
          <cell r="A489" t="str">
            <v>4215NE</v>
          </cell>
          <cell r="B489" t="str">
            <v>FAM SUPP WRK NE</v>
          </cell>
          <cell r="C489">
            <v>25786</v>
          </cell>
          <cell r="D489">
            <v>26104</v>
          </cell>
          <cell r="E489">
            <v>27026</v>
          </cell>
          <cell r="F489">
            <v>27983</v>
          </cell>
          <cell r="G489">
            <v>28973</v>
          </cell>
          <cell r="H489">
            <v>29999</v>
          </cell>
          <cell r="I489">
            <v>31063</v>
          </cell>
          <cell r="J489">
            <v>31063</v>
          </cell>
          <cell r="K489">
            <v>31063</v>
          </cell>
          <cell r="L489">
            <v>31063</v>
          </cell>
          <cell r="M489">
            <v>31063</v>
          </cell>
          <cell r="N489">
            <v>31063</v>
          </cell>
          <cell r="O489">
            <v>31063</v>
          </cell>
          <cell r="P489">
            <v>31063</v>
          </cell>
          <cell r="Q489">
            <v>31063</v>
          </cell>
          <cell r="R489">
            <v>31063</v>
          </cell>
          <cell r="S489">
            <v>31063</v>
          </cell>
          <cell r="T489">
            <v>31063</v>
          </cell>
          <cell r="U489">
            <v>31063</v>
          </cell>
          <cell r="V489">
            <v>31063</v>
          </cell>
          <cell r="W489">
            <v>31063</v>
          </cell>
          <cell r="X489">
            <v>31063</v>
          </cell>
          <cell r="Y489">
            <v>31063</v>
          </cell>
          <cell r="Z489">
            <v>31063</v>
          </cell>
          <cell r="AA489">
            <v>31063</v>
          </cell>
          <cell r="AB489">
            <v>31063</v>
          </cell>
          <cell r="AC489">
            <v>31063</v>
          </cell>
          <cell r="AD489">
            <v>31063</v>
          </cell>
          <cell r="AE489">
            <v>31063</v>
          </cell>
          <cell r="AF489">
            <v>31063</v>
          </cell>
        </row>
        <row r="490">
          <cell r="A490" t="str">
            <v>4227</v>
          </cell>
          <cell r="B490" t="str">
            <v>LAUNDRY WORKER</v>
          </cell>
          <cell r="C490">
            <v>26261</v>
          </cell>
          <cell r="D490">
            <v>27870</v>
          </cell>
          <cell r="E490">
            <v>29067</v>
          </cell>
          <cell r="F490">
            <v>29567</v>
          </cell>
          <cell r="G490">
            <v>30076</v>
          </cell>
          <cell r="H490">
            <v>30580</v>
          </cell>
          <cell r="I490">
            <v>31095</v>
          </cell>
          <cell r="J490">
            <v>31658</v>
          </cell>
          <cell r="K490">
            <v>32149</v>
          </cell>
          <cell r="L490">
            <v>32149</v>
          </cell>
          <cell r="M490">
            <v>32149</v>
          </cell>
          <cell r="N490">
            <v>32149</v>
          </cell>
          <cell r="O490">
            <v>32149</v>
          </cell>
          <cell r="P490">
            <v>32149</v>
          </cell>
          <cell r="Q490">
            <v>32149</v>
          </cell>
          <cell r="R490">
            <v>32149</v>
          </cell>
          <cell r="S490">
            <v>32149</v>
          </cell>
          <cell r="T490">
            <v>32149</v>
          </cell>
          <cell r="U490">
            <v>32149</v>
          </cell>
          <cell r="V490">
            <v>32149</v>
          </cell>
          <cell r="W490">
            <v>32149</v>
          </cell>
          <cell r="X490">
            <v>32149</v>
          </cell>
          <cell r="Y490">
            <v>32149</v>
          </cell>
          <cell r="Z490">
            <v>32149</v>
          </cell>
          <cell r="AA490">
            <v>32149</v>
          </cell>
          <cell r="AB490">
            <v>32149</v>
          </cell>
          <cell r="AC490">
            <v>32149</v>
          </cell>
          <cell r="AD490">
            <v>32149</v>
          </cell>
          <cell r="AE490">
            <v>32149</v>
          </cell>
          <cell r="AF490">
            <v>32149</v>
          </cell>
        </row>
        <row r="491">
          <cell r="A491" t="str">
            <v>4227NE</v>
          </cell>
          <cell r="B491" t="str">
            <v>LAUNDRY WORKER NE</v>
          </cell>
          <cell r="C491">
            <v>24754</v>
          </cell>
          <cell r="D491">
            <v>25195</v>
          </cell>
          <cell r="E491">
            <v>25644</v>
          </cell>
          <cell r="F491">
            <v>26088</v>
          </cell>
          <cell r="G491">
            <v>26543</v>
          </cell>
          <cell r="H491">
            <v>27040</v>
          </cell>
          <cell r="I491">
            <v>27472</v>
          </cell>
          <cell r="J491">
            <v>27472</v>
          </cell>
          <cell r="K491">
            <v>27472</v>
          </cell>
          <cell r="L491">
            <v>27472</v>
          </cell>
          <cell r="M491">
            <v>27472</v>
          </cell>
          <cell r="N491">
            <v>27472</v>
          </cell>
          <cell r="O491">
            <v>27472</v>
          </cell>
          <cell r="P491">
            <v>27472</v>
          </cell>
          <cell r="Q491">
            <v>27472</v>
          </cell>
          <cell r="R491">
            <v>27472</v>
          </cell>
          <cell r="S491">
            <v>27472</v>
          </cell>
          <cell r="T491">
            <v>27472</v>
          </cell>
          <cell r="U491">
            <v>27472</v>
          </cell>
          <cell r="V491">
            <v>27472</v>
          </cell>
          <cell r="W491">
            <v>27472</v>
          </cell>
          <cell r="X491">
            <v>27472</v>
          </cell>
          <cell r="Y491">
            <v>27472</v>
          </cell>
          <cell r="Z491">
            <v>27472</v>
          </cell>
          <cell r="AA491">
            <v>27472</v>
          </cell>
          <cell r="AB491">
            <v>27472</v>
          </cell>
          <cell r="AC491">
            <v>27472</v>
          </cell>
          <cell r="AD491">
            <v>27472</v>
          </cell>
          <cell r="AE491">
            <v>27472</v>
          </cell>
          <cell r="AF491">
            <v>27472</v>
          </cell>
        </row>
        <row r="492">
          <cell r="A492" t="str">
            <v>422X</v>
          </cell>
          <cell r="B492" t="str">
            <v>DARK-ROOM TECH.</v>
          </cell>
          <cell r="C492">
            <v>27102</v>
          </cell>
          <cell r="D492">
            <v>28728</v>
          </cell>
          <cell r="E492">
            <v>30001</v>
          </cell>
          <cell r="F492">
            <v>30678</v>
          </cell>
          <cell r="G492">
            <v>31418</v>
          </cell>
          <cell r="H492">
            <v>32178</v>
          </cell>
          <cell r="I492">
            <v>32642</v>
          </cell>
          <cell r="J492">
            <v>33433</v>
          </cell>
          <cell r="K492">
            <v>34245</v>
          </cell>
          <cell r="L492">
            <v>34245</v>
          </cell>
          <cell r="M492">
            <v>34245</v>
          </cell>
          <cell r="N492">
            <v>34245</v>
          </cell>
          <cell r="O492">
            <v>34245</v>
          </cell>
          <cell r="P492">
            <v>34245</v>
          </cell>
          <cell r="Q492">
            <v>34245</v>
          </cell>
          <cell r="R492">
            <v>34245</v>
          </cell>
          <cell r="S492">
            <v>34245</v>
          </cell>
          <cell r="T492">
            <v>34245</v>
          </cell>
          <cell r="U492">
            <v>34245</v>
          </cell>
          <cell r="V492">
            <v>34245</v>
          </cell>
          <cell r="W492">
            <v>34245</v>
          </cell>
          <cell r="X492">
            <v>34245</v>
          </cell>
          <cell r="Y492">
            <v>34245</v>
          </cell>
          <cell r="Z492">
            <v>34245</v>
          </cell>
          <cell r="AA492">
            <v>34245</v>
          </cell>
          <cell r="AB492">
            <v>34245</v>
          </cell>
          <cell r="AC492">
            <v>34245</v>
          </cell>
          <cell r="AD492">
            <v>34245</v>
          </cell>
          <cell r="AE492">
            <v>34245</v>
          </cell>
          <cell r="AF492">
            <v>34245</v>
          </cell>
        </row>
        <row r="493">
          <cell r="A493" t="str">
            <v>422XNE</v>
          </cell>
          <cell r="B493" t="str">
            <v>DARK-ROOM TECH. NE</v>
          </cell>
          <cell r="C493">
            <v>25578</v>
          </cell>
          <cell r="D493">
            <v>26175</v>
          </cell>
          <cell r="E493">
            <v>26828</v>
          </cell>
          <cell r="F493">
            <v>27498</v>
          </cell>
          <cell r="G493">
            <v>28187</v>
          </cell>
          <cell r="H493">
            <v>28892</v>
          </cell>
          <cell r="I493">
            <v>29616</v>
          </cell>
          <cell r="J493">
            <v>29616</v>
          </cell>
          <cell r="K493">
            <v>29616</v>
          </cell>
          <cell r="L493">
            <v>29616</v>
          </cell>
          <cell r="M493">
            <v>29616</v>
          </cell>
          <cell r="N493">
            <v>29616</v>
          </cell>
          <cell r="O493">
            <v>29616</v>
          </cell>
          <cell r="P493">
            <v>29616</v>
          </cell>
          <cell r="Q493">
            <v>29616</v>
          </cell>
          <cell r="R493">
            <v>29616</v>
          </cell>
          <cell r="S493">
            <v>29616</v>
          </cell>
          <cell r="T493">
            <v>29616</v>
          </cell>
          <cell r="U493">
            <v>29616</v>
          </cell>
          <cell r="V493">
            <v>29616</v>
          </cell>
          <cell r="W493">
            <v>29616</v>
          </cell>
          <cell r="X493">
            <v>29616</v>
          </cell>
          <cell r="Y493">
            <v>29616</v>
          </cell>
          <cell r="Z493">
            <v>29616</v>
          </cell>
          <cell r="AA493">
            <v>29616</v>
          </cell>
          <cell r="AB493">
            <v>29616</v>
          </cell>
          <cell r="AC493">
            <v>29616</v>
          </cell>
          <cell r="AD493">
            <v>29616</v>
          </cell>
          <cell r="AE493">
            <v>29616</v>
          </cell>
          <cell r="AF493">
            <v>29616</v>
          </cell>
        </row>
        <row r="494">
          <cell r="A494" t="str">
            <v>4238</v>
          </cell>
          <cell r="B494" t="str">
            <v>STOREMAN</v>
          </cell>
          <cell r="C494">
            <v>26261</v>
          </cell>
          <cell r="D494">
            <v>27870</v>
          </cell>
          <cell r="E494">
            <v>29067</v>
          </cell>
          <cell r="F494">
            <v>29567</v>
          </cell>
          <cell r="G494">
            <v>30076</v>
          </cell>
          <cell r="H494">
            <v>30580</v>
          </cell>
          <cell r="I494">
            <v>31095</v>
          </cell>
          <cell r="J494">
            <v>31658</v>
          </cell>
          <cell r="K494">
            <v>32149</v>
          </cell>
          <cell r="L494">
            <v>32149</v>
          </cell>
          <cell r="M494">
            <v>32149</v>
          </cell>
          <cell r="N494">
            <v>32149</v>
          </cell>
          <cell r="O494">
            <v>32149</v>
          </cell>
          <cell r="P494">
            <v>32149</v>
          </cell>
          <cell r="Q494">
            <v>32149</v>
          </cell>
          <cell r="R494">
            <v>32149</v>
          </cell>
          <cell r="S494">
            <v>32149</v>
          </cell>
          <cell r="T494">
            <v>32149</v>
          </cell>
          <cell r="U494">
            <v>32149</v>
          </cell>
          <cell r="V494">
            <v>32149</v>
          </cell>
          <cell r="W494">
            <v>32149</v>
          </cell>
          <cell r="X494">
            <v>32149</v>
          </cell>
          <cell r="Y494">
            <v>32149</v>
          </cell>
          <cell r="Z494">
            <v>32149</v>
          </cell>
          <cell r="AA494">
            <v>32149</v>
          </cell>
          <cell r="AB494">
            <v>32149</v>
          </cell>
          <cell r="AC494">
            <v>32149</v>
          </cell>
          <cell r="AD494">
            <v>32149</v>
          </cell>
          <cell r="AE494">
            <v>32149</v>
          </cell>
          <cell r="AF494">
            <v>32149</v>
          </cell>
        </row>
        <row r="495">
          <cell r="A495" t="str">
            <v>4238NE</v>
          </cell>
          <cell r="B495" t="str">
            <v>STOREMAN NE</v>
          </cell>
          <cell r="C495">
            <v>24754</v>
          </cell>
          <cell r="D495">
            <v>25195</v>
          </cell>
          <cell r="E495">
            <v>25644</v>
          </cell>
          <cell r="F495">
            <v>26088</v>
          </cell>
          <cell r="G495">
            <v>26543</v>
          </cell>
          <cell r="H495">
            <v>27040</v>
          </cell>
          <cell r="I495">
            <v>27472</v>
          </cell>
          <cell r="J495">
            <v>27472</v>
          </cell>
          <cell r="K495">
            <v>27472</v>
          </cell>
          <cell r="L495">
            <v>27472</v>
          </cell>
          <cell r="M495">
            <v>27472</v>
          </cell>
          <cell r="N495">
            <v>27472</v>
          </cell>
          <cell r="O495">
            <v>27472</v>
          </cell>
          <cell r="P495">
            <v>27472</v>
          </cell>
          <cell r="Q495">
            <v>27472</v>
          </cell>
          <cell r="R495">
            <v>27472</v>
          </cell>
          <cell r="S495">
            <v>27472</v>
          </cell>
          <cell r="T495">
            <v>27472</v>
          </cell>
          <cell r="U495">
            <v>27472</v>
          </cell>
          <cell r="V495">
            <v>27472</v>
          </cell>
          <cell r="W495">
            <v>27472</v>
          </cell>
          <cell r="X495">
            <v>27472</v>
          </cell>
          <cell r="Y495">
            <v>27472</v>
          </cell>
          <cell r="Z495">
            <v>27472</v>
          </cell>
          <cell r="AA495">
            <v>27472</v>
          </cell>
          <cell r="AB495">
            <v>27472</v>
          </cell>
          <cell r="AC495">
            <v>27472</v>
          </cell>
          <cell r="AD495">
            <v>27472</v>
          </cell>
          <cell r="AE495">
            <v>27472</v>
          </cell>
          <cell r="AF495">
            <v>27472</v>
          </cell>
        </row>
        <row r="496">
          <cell r="A496" t="str">
            <v>4254</v>
          </cell>
          <cell r="B496" t="str">
            <v>WORKSHOP SUPERVISOR/INSTRUCTOR</v>
          </cell>
          <cell r="C496">
            <v>41690</v>
          </cell>
          <cell r="D496">
            <v>41690</v>
          </cell>
          <cell r="E496">
            <v>41690</v>
          </cell>
          <cell r="F496">
            <v>41690</v>
          </cell>
          <cell r="G496">
            <v>41690</v>
          </cell>
          <cell r="H496">
            <v>41690</v>
          </cell>
          <cell r="I496">
            <v>41690</v>
          </cell>
          <cell r="J496">
            <v>41690</v>
          </cell>
          <cell r="K496">
            <v>41690</v>
          </cell>
          <cell r="L496">
            <v>41690</v>
          </cell>
          <cell r="M496">
            <v>41690</v>
          </cell>
          <cell r="N496">
            <v>41690</v>
          </cell>
          <cell r="O496">
            <v>41690</v>
          </cell>
          <cell r="P496">
            <v>41690</v>
          </cell>
          <cell r="Q496">
            <v>41690</v>
          </cell>
          <cell r="R496">
            <v>41690</v>
          </cell>
          <cell r="S496">
            <v>41690</v>
          </cell>
          <cell r="T496">
            <v>41690</v>
          </cell>
          <cell r="U496">
            <v>41690</v>
          </cell>
          <cell r="V496">
            <v>41690</v>
          </cell>
          <cell r="W496">
            <v>41690</v>
          </cell>
          <cell r="X496">
            <v>41690</v>
          </cell>
          <cell r="Y496">
            <v>41690</v>
          </cell>
          <cell r="Z496">
            <v>41690</v>
          </cell>
          <cell r="AA496">
            <v>41690</v>
          </cell>
          <cell r="AB496">
            <v>41690</v>
          </cell>
          <cell r="AC496">
            <v>41690</v>
          </cell>
          <cell r="AD496">
            <v>41690</v>
          </cell>
          <cell r="AE496">
            <v>41690</v>
          </cell>
          <cell r="AF496">
            <v>41690</v>
          </cell>
        </row>
        <row r="497">
          <cell r="A497" t="str">
            <v>4264</v>
          </cell>
          <cell r="B497" t="str">
            <v>WORKSHOP INSTRUCTORS (CRAFT + 12.5%)(L1)</v>
          </cell>
          <cell r="C497">
            <v>40499</v>
          </cell>
          <cell r="D497">
            <v>40953</v>
          </cell>
          <cell r="E497">
            <v>41173</v>
          </cell>
          <cell r="F497">
            <v>41415</v>
          </cell>
          <cell r="G497">
            <v>41643</v>
          </cell>
          <cell r="H497">
            <v>41762</v>
          </cell>
          <cell r="I497">
            <v>41877</v>
          </cell>
          <cell r="J497">
            <v>41994</v>
          </cell>
          <cell r="K497">
            <v>42112</v>
          </cell>
          <cell r="L497">
            <v>42299</v>
          </cell>
          <cell r="M497">
            <v>42442</v>
          </cell>
          <cell r="N497">
            <v>42791</v>
          </cell>
          <cell r="O497">
            <v>42791</v>
          </cell>
          <cell r="P497">
            <v>42791</v>
          </cell>
          <cell r="Q497">
            <v>42791</v>
          </cell>
          <cell r="R497">
            <v>42791</v>
          </cell>
          <cell r="S497">
            <v>42791</v>
          </cell>
          <cell r="T497">
            <v>42791</v>
          </cell>
          <cell r="U497">
            <v>42791</v>
          </cell>
          <cell r="V497">
            <v>42791</v>
          </cell>
          <cell r="W497">
            <v>42791</v>
          </cell>
          <cell r="X497">
            <v>42791</v>
          </cell>
          <cell r="Y497">
            <v>42791</v>
          </cell>
          <cell r="Z497">
            <v>42791</v>
          </cell>
          <cell r="AA497">
            <v>42791</v>
          </cell>
          <cell r="AB497">
            <v>42791</v>
          </cell>
          <cell r="AC497">
            <v>42791</v>
          </cell>
          <cell r="AD497">
            <v>42791</v>
          </cell>
          <cell r="AE497">
            <v>42791</v>
          </cell>
          <cell r="AF497">
            <v>42791</v>
          </cell>
        </row>
        <row r="498">
          <cell r="A498" t="str">
            <v>4277</v>
          </cell>
          <cell r="B498" t="str">
            <v>MED LAB AIDE</v>
          </cell>
          <cell r="C498">
            <v>27314</v>
          </cell>
          <cell r="D498">
            <v>28591</v>
          </cell>
          <cell r="E498">
            <v>30237</v>
          </cell>
          <cell r="F498">
            <v>30598</v>
          </cell>
          <cell r="G498">
            <v>31643</v>
          </cell>
          <cell r="H498">
            <v>32413</v>
          </cell>
          <cell r="I498">
            <v>33524</v>
          </cell>
          <cell r="J498">
            <v>34676</v>
          </cell>
          <cell r="K498">
            <v>35870</v>
          </cell>
          <cell r="L498">
            <v>35870</v>
          </cell>
          <cell r="M498">
            <v>35870</v>
          </cell>
          <cell r="N498">
            <v>35870</v>
          </cell>
          <cell r="O498">
            <v>35870</v>
          </cell>
          <cell r="P498">
            <v>35870</v>
          </cell>
          <cell r="Q498">
            <v>35870</v>
          </cell>
          <cell r="R498">
            <v>35870</v>
          </cell>
          <cell r="S498">
            <v>35870</v>
          </cell>
          <cell r="T498">
            <v>35870</v>
          </cell>
          <cell r="U498">
            <v>35870</v>
          </cell>
          <cell r="V498">
            <v>35870</v>
          </cell>
          <cell r="W498">
            <v>35870</v>
          </cell>
          <cell r="X498">
            <v>35870</v>
          </cell>
          <cell r="Y498">
            <v>35870</v>
          </cell>
          <cell r="Z498">
            <v>35870</v>
          </cell>
          <cell r="AA498">
            <v>35870</v>
          </cell>
          <cell r="AB498">
            <v>35870</v>
          </cell>
          <cell r="AC498">
            <v>35870</v>
          </cell>
          <cell r="AD498">
            <v>35870</v>
          </cell>
          <cell r="AE498">
            <v>35870</v>
          </cell>
          <cell r="AF498">
            <v>35870</v>
          </cell>
        </row>
        <row r="499">
          <cell r="A499" t="str">
            <v>4277NE</v>
          </cell>
          <cell r="B499" t="str">
            <v>MED LAB AIDE NE</v>
          </cell>
          <cell r="C499">
            <v>25786</v>
          </cell>
          <cell r="D499">
            <v>26104</v>
          </cell>
          <cell r="E499">
            <v>27026</v>
          </cell>
          <cell r="F499">
            <v>27983</v>
          </cell>
          <cell r="G499">
            <v>28973</v>
          </cell>
          <cell r="H499">
            <v>29999</v>
          </cell>
          <cell r="I499">
            <v>31063</v>
          </cell>
          <cell r="J499">
            <v>31063</v>
          </cell>
          <cell r="K499">
            <v>31063</v>
          </cell>
          <cell r="L499">
            <v>31063</v>
          </cell>
          <cell r="M499">
            <v>31063</v>
          </cell>
          <cell r="N499">
            <v>31063</v>
          </cell>
          <cell r="O499">
            <v>31063</v>
          </cell>
          <cell r="P499">
            <v>31063</v>
          </cell>
          <cell r="Q499">
            <v>31063</v>
          </cell>
          <cell r="R499">
            <v>31063</v>
          </cell>
          <cell r="S499">
            <v>31063</v>
          </cell>
          <cell r="T499">
            <v>31063</v>
          </cell>
          <cell r="U499">
            <v>31063</v>
          </cell>
          <cell r="V499">
            <v>31063</v>
          </cell>
          <cell r="W499">
            <v>31063</v>
          </cell>
          <cell r="X499">
            <v>31063</v>
          </cell>
          <cell r="Y499">
            <v>31063</v>
          </cell>
          <cell r="Z499">
            <v>31063</v>
          </cell>
          <cell r="AA499">
            <v>31063</v>
          </cell>
          <cell r="AB499">
            <v>31063</v>
          </cell>
          <cell r="AC499">
            <v>31063</v>
          </cell>
          <cell r="AD499">
            <v>31063</v>
          </cell>
          <cell r="AE499">
            <v>31063</v>
          </cell>
          <cell r="AF499">
            <v>31063</v>
          </cell>
        </row>
        <row r="500">
          <cell r="A500" t="str">
            <v>4286</v>
          </cell>
          <cell r="B500" t="str">
            <v>BUTCHER</v>
          </cell>
          <cell r="C500">
            <v>32676</v>
          </cell>
          <cell r="D500">
            <v>33697</v>
          </cell>
          <cell r="E500">
            <v>36194</v>
          </cell>
          <cell r="F500">
            <v>36445</v>
          </cell>
          <cell r="G500">
            <v>36696</v>
          </cell>
          <cell r="H500">
            <v>36947</v>
          </cell>
          <cell r="I500">
            <v>37199</v>
          </cell>
          <cell r="J500">
            <v>37450</v>
          </cell>
          <cell r="K500">
            <v>37701</v>
          </cell>
          <cell r="L500">
            <v>37954</v>
          </cell>
          <cell r="M500">
            <v>38234</v>
          </cell>
          <cell r="N500">
            <v>38234</v>
          </cell>
          <cell r="O500">
            <v>38234</v>
          </cell>
          <cell r="P500">
            <v>38234</v>
          </cell>
          <cell r="Q500">
            <v>38234</v>
          </cell>
          <cell r="R500">
            <v>38234</v>
          </cell>
          <cell r="S500">
            <v>38234</v>
          </cell>
          <cell r="T500">
            <v>38234</v>
          </cell>
          <cell r="U500">
            <v>38234</v>
          </cell>
          <cell r="V500">
            <v>38234</v>
          </cell>
          <cell r="W500">
            <v>38234</v>
          </cell>
          <cell r="X500">
            <v>38234</v>
          </cell>
          <cell r="Y500">
            <v>38234</v>
          </cell>
          <cell r="Z500">
            <v>38234</v>
          </cell>
          <cell r="AA500">
            <v>38234</v>
          </cell>
          <cell r="AB500">
            <v>38234</v>
          </cell>
          <cell r="AC500">
            <v>38234</v>
          </cell>
          <cell r="AD500">
            <v>38234</v>
          </cell>
          <cell r="AE500">
            <v>38234</v>
          </cell>
          <cell r="AF500">
            <v>38234</v>
          </cell>
        </row>
        <row r="501">
          <cell r="A501" t="str">
            <v>4286NE</v>
          </cell>
          <cell r="B501" t="str">
            <v>BUTCHER NE</v>
          </cell>
          <cell r="C501">
            <v>31352</v>
          </cell>
          <cell r="D501">
            <v>31576</v>
          </cell>
          <cell r="E501">
            <v>31800</v>
          </cell>
          <cell r="F501">
            <v>32023</v>
          </cell>
          <cell r="G501">
            <v>32248</v>
          </cell>
          <cell r="H501">
            <v>32472</v>
          </cell>
          <cell r="I501">
            <v>32695</v>
          </cell>
          <cell r="J501">
            <v>32920</v>
          </cell>
          <cell r="K501">
            <v>33170</v>
          </cell>
          <cell r="L501">
            <v>33170</v>
          </cell>
          <cell r="M501">
            <v>33170</v>
          </cell>
          <cell r="N501">
            <v>33170</v>
          </cell>
          <cell r="O501">
            <v>33170</v>
          </cell>
          <cell r="P501">
            <v>33170</v>
          </cell>
          <cell r="Q501">
            <v>33170</v>
          </cell>
          <cell r="R501">
            <v>33170</v>
          </cell>
          <cell r="S501">
            <v>33170</v>
          </cell>
          <cell r="T501">
            <v>33170</v>
          </cell>
          <cell r="U501">
            <v>33170</v>
          </cell>
          <cell r="V501">
            <v>33170</v>
          </cell>
          <cell r="W501">
            <v>33170</v>
          </cell>
          <cell r="X501">
            <v>33170</v>
          </cell>
          <cell r="Y501">
            <v>33170</v>
          </cell>
          <cell r="Z501">
            <v>33170</v>
          </cell>
          <cell r="AA501">
            <v>33170</v>
          </cell>
          <cell r="AB501">
            <v>33170</v>
          </cell>
          <cell r="AC501">
            <v>33170</v>
          </cell>
          <cell r="AD501">
            <v>33170</v>
          </cell>
          <cell r="AE501">
            <v>33170</v>
          </cell>
          <cell r="AF501">
            <v>33170</v>
          </cell>
        </row>
        <row r="502">
          <cell r="A502" t="str">
            <v>428C</v>
          </cell>
          <cell r="B502" t="str">
            <v>BUTCHER (NP)</v>
          </cell>
          <cell r="C502">
            <v>32325</v>
          </cell>
          <cell r="D502">
            <v>33101</v>
          </cell>
          <cell r="E502">
            <v>35460</v>
          </cell>
          <cell r="F502">
            <v>35862</v>
          </cell>
          <cell r="G502">
            <v>36058</v>
          </cell>
          <cell r="H502">
            <v>36277</v>
          </cell>
          <cell r="I502">
            <v>36475</v>
          </cell>
          <cell r="J502">
            <v>36582</v>
          </cell>
          <cell r="K502">
            <v>36683</v>
          </cell>
          <cell r="L502">
            <v>36790</v>
          </cell>
          <cell r="M502">
            <v>36891</v>
          </cell>
          <cell r="N502">
            <v>37058</v>
          </cell>
          <cell r="O502">
            <v>37156</v>
          </cell>
          <cell r="P502">
            <v>37495</v>
          </cell>
          <cell r="Q502">
            <v>37495</v>
          </cell>
          <cell r="R502">
            <v>37495</v>
          </cell>
          <cell r="S502">
            <v>37495</v>
          </cell>
          <cell r="T502">
            <v>37495</v>
          </cell>
          <cell r="U502">
            <v>37495</v>
          </cell>
          <cell r="V502">
            <v>37495</v>
          </cell>
          <cell r="W502">
            <v>37495</v>
          </cell>
          <cell r="X502">
            <v>37495</v>
          </cell>
          <cell r="Y502">
            <v>37495</v>
          </cell>
          <cell r="Z502">
            <v>37495</v>
          </cell>
          <cell r="AA502">
            <v>37495</v>
          </cell>
          <cell r="AB502">
            <v>37495</v>
          </cell>
          <cell r="AC502">
            <v>37495</v>
          </cell>
          <cell r="AD502">
            <v>37495</v>
          </cell>
          <cell r="AE502">
            <v>37495</v>
          </cell>
          <cell r="AF502">
            <v>37495</v>
          </cell>
        </row>
        <row r="503">
          <cell r="A503" t="str">
            <v>428CNE</v>
          </cell>
          <cell r="B503" t="str">
            <v>BUTCHER (NP) NE</v>
          </cell>
          <cell r="C503">
            <v>30698</v>
          </cell>
          <cell r="D503">
            <v>31056</v>
          </cell>
          <cell r="E503">
            <v>31231</v>
          </cell>
          <cell r="F503">
            <v>31426</v>
          </cell>
          <cell r="G503">
            <v>31603</v>
          </cell>
          <cell r="H503">
            <v>31698</v>
          </cell>
          <cell r="I503">
            <v>31788</v>
          </cell>
          <cell r="J503">
            <v>31883</v>
          </cell>
          <cell r="K503">
            <v>31974</v>
          </cell>
          <cell r="L503">
            <v>32122</v>
          </cell>
          <cell r="M503">
            <v>32210</v>
          </cell>
          <cell r="N503">
            <v>32512</v>
          </cell>
          <cell r="O503">
            <v>32512</v>
          </cell>
          <cell r="P503">
            <v>32512</v>
          </cell>
          <cell r="Q503">
            <v>32512</v>
          </cell>
          <cell r="R503">
            <v>32512</v>
          </cell>
          <cell r="S503">
            <v>32512</v>
          </cell>
          <cell r="T503">
            <v>32512</v>
          </cell>
          <cell r="U503">
            <v>32512</v>
          </cell>
          <cell r="V503">
            <v>32512</v>
          </cell>
          <cell r="W503">
            <v>32512</v>
          </cell>
          <cell r="X503">
            <v>32512</v>
          </cell>
          <cell r="Y503">
            <v>32512</v>
          </cell>
          <cell r="Z503">
            <v>32512</v>
          </cell>
          <cell r="AA503">
            <v>32512</v>
          </cell>
          <cell r="AB503">
            <v>32512</v>
          </cell>
          <cell r="AC503">
            <v>32512</v>
          </cell>
          <cell r="AD503">
            <v>32512</v>
          </cell>
          <cell r="AE503">
            <v>32512</v>
          </cell>
          <cell r="AF503">
            <v>32512</v>
          </cell>
        </row>
        <row r="504">
          <cell r="A504" t="str">
            <v>4297</v>
          </cell>
          <cell r="B504" t="str">
            <v>STORES PORTER</v>
          </cell>
          <cell r="C504">
            <v>26261</v>
          </cell>
          <cell r="D504">
            <v>27870</v>
          </cell>
          <cell r="E504">
            <v>29067</v>
          </cell>
          <cell r="F504">
            <v>29567</v>
          </cell>
          <cell r="G504">
            <v>30076</v>
          </cell>
          <cell r="H504">
            <v>30580</v>
          </cell>
          <cell r="I504">
            <v>31095</v>
          </cell>
          <cell r="J504">
            <v>31658</v>
          </cell>
          <cell r="K504">
            <v>32149</v>
          </cell>
          <cell r="L504">
            <v>32149</v>
          </cell>
          <cell r="M504">
            <v>32149</v>
          </cell>
          <cell r="N504">
            <v>32149</v>
          </cell>
          <cell r="O504">
            <v>32149</v>
          </cell>
          <cell r="P504">
            <v>32149</v>
          </cell>
          <cell r="Q504">
            <v>32149</v>
          </cell>
          <cell r="R504">
            <v>32149</v>
          </cell>
          <cell r="S504">
            <v>32149</v>
          </cell>
          <cell r="T504">
            <v>32149</v>
          </cell>
          <cell r="U504">
            <v>32149</v>
          </cell>
          <cell r="V504">
            <v>32149</v>
          </cell>
          <cell r="W504">
            <v>32149</v>
          </cell>
          <cell r="X504">
            <v>32149</v>
          </cell>
          <cell r="Y504">
            <v>32149</v>
          </cell>
          <cell r="Z504">
            <v>32149</v>
          </cell>
          <cell r="AA504">
            <v>32149</v>
          </cell>
          <cell r="AB504">
            <v>32149</v>
          </cell>
          <cell r="AC504">
            <v>32149</v>
          </cell>
          <cell r="AD504">
            <v>32149</v>
          </cell>
          <cell r="AE504">
            <v>32149</v>
          </cell>
          <cell r="AF504">
            <v>32149</v>
          </cell>
        </row>
        <row r="505">
          <cell r="A505" t="str">
            <v>4297NE</v>
          </cell>
          <cell r="B505" t="str">
            <v>STORES PORTER NE</v>
          </cell>
          <cell r="C505">
            <v>24754</v>
          </cell>
          <cell r="D505">
            <v>25195</v>
          </cell>
          <cell r="E505">
            <v>25644</v>
          </cell>
          <cell r="F505">
            <v>26088</v>
          </cell>
          <cell r="G505">
            <v>26543</v>
          </cell>
          <cell r="H505">
            <v>27040</v>
          </cell>
          <cell r="I505">
            <v>27472</v>
          </cell>
          <cell r="J505">
            <v>27472</v>
          </cell>
          <cell r="K505">
            <v>27472</v>
          </cell>
          <cell r="L505">
            <v>27472</v>
          </cell>
          <cell r="M505">
            <v>27472</v>
          </cell>
          <cell r="N505">
            <v>27472</v>
          </cell>
          <cell r="O505">
            <v>27472</v>
          </cell>
          <cell r="P505">
            <v>27472</v>
          </cell>
          <cell r="Q505">
            <v>27472</v>
          </cell>
          <cell r="R505">
            <v>27472</v>
          </cell>
          <cell r="S505">
            <v>27472</v>
          </cell>
          <cell r="T505">
            <v>27472</v>
          </cell>
          <cell r="U505">
            <v>27472</v>
          </cell>
          <cell r="V505">
            <v>27472</v>
          </cell>
          <cell r="W505">
            <v>27472</v>
          </cell>
          <cell r="X505">
            <v>27472</v>
          </cell>
          <cell r="Y505">
            <v>27472</v>
          </cell>
          <cell r="Z505">
            <v>27472</v>
          </cell>
          <cell r="AA505">
            <v>27472</v>
          </cell>
          <cell r="AB505">
            <v>27472</v>
          </cell>
          <cell r="AC505">
            <v>27472</v>
          </cell>
          <cell r="AD505">
            <v>27472</v>
          </cell>
          <cell r="AE505">
            <v>27472</v>
          </cell>
          <cell r="AF505">
            <v>27472</v>
          </cell>
        </row>
        <row r="506">
          <cell r="A506" t="str">
            <v>4364</v>
          </cell>
          <cell r="B506" t="str">
            <v>DENTAL NURSE</v>
          </cell>
          <cell r="C506">
            <v>23442</v>
          </cell>
          <cell r="D506">
            <v>24822</v>
          </cell>
          <cell r="E506">
            <v>25570</v>
          </cell>
          <cell r="F506">
            <v>26636</v>
          </cell>
          <cell r="G506">
            <v>27526</v>
          </cell>
          <cell r="H506">
            <v>28411</v>
          </cell>
          <cell r="I506">
            <v>29671</v>
          </cell>
          <cell r="J506">
            <v>30849</v>
          </cell>
          <cell r="K506">
            <v>31785</v>
          </cell>
          <cell r="L506">
            <v>32616</v>
          </cell>
          <cell r="M506">
            <v>34054</v>
          </cell>
          <cell r="N506">
            <v>34593</v>
          </cell>
          <cell r="O506">
            <v>35613</v>
          </cell>
          <cell r="P506">
            <v>36892</v>
          </cell>
          <cell r="Q506">
            <v>38829</v>
          </cell>
          <cell r="R506">
            <v>41119</v>
          </cell>
          <cell r="S506">
            <v>41119</v>
          </cell>
          <cell r="T506">
            <v>41119</v>
          </cell>
          <cell r="U506">
            <v>43922</v>
          </cell>
          <cell r="V506">
            <v>43922</v>
          </cell>
          <cell r="W506">
            <v>43922</v>
          </cell>
          <cell r="X506">
            <v>43922</v>
          </cell>
          <cell r="Y506">
            <v>43922</v>
          </cell>
          <cell r="Z506">
            <v>43922</v>
          </cell>
          <cell r="AA506">
            <v>43922</v>
          </cell>
          <cell r="AB506">
            <v>43922</v>
          </cell>
          <cell r="AC506">
            <v>43922</v>
          </cell>
          <cell r="AD506">
            <v>43922</v>
          </cell>
          <cell r="AE506">
            <v>43922</v>
          </cell>
          <cell r="AF506">
            <v>43922</v>
          </cell>
        </row>
        <row r="507">
          <cell r="A507" t="str">
            <v>4364NE</v>
          </cell>
          <cell r="B507" t="str">
            <v>DENTAL NURSE NE</v>
          </cell>
          <cell r="C507">
            <v>21668</v>
          </cell>
          <cell r="D507">
            <v>22609</v>
          </cell>
          <cell r="E507">
            <v>23394</v>
          </cell>
          <cell r="F507">
            <v>24175</v>
          </cell>
          <cell r="G507">
            <v>25287</v>
          </cell>
          <cell r="H507">
            <v>26326</v>
          </cell>
          <cell r="I507">
            <v>27152</v>
          </cell>
          <cell r="J507">
            <v>28164</v>
          </cell>
          <cell r="K507">
            <v>29445</v>
          </cell>
          <cell r="L507">
            <v>29925</v>
          </cell>
          <cell r="M507">
            <v>30835</v>
          </cell>
          <cell r="N507">
            <v>31974</v>
          </cell>
          <cell r="O507">
            <v>33700</v>
          </cell>
          <cell r="P507">
            <v>35740</v>
          </cell>
          <cell r="Q507">
            <v>35740</v>
          </cell>
          <cell r="R507">
            <v>35740</v>
          </cell>
          <cell r="S507">
            <v>38238</v>
          </cell>
          <cell r="T507">
            <v>38238</v>
          </cell>
          <cell r="U507">
            <v>38238</v>
          </cell>
          <cell r="V507">
            <v>38238</v>
          </cell>
          <cell r="W507">
            <v>38238</v>
          </cell>
          <cell r="X507">
            <v>38238</v>
          </cell>
          <cell r="Y507">
            <v>38238</v>
          </cell>
          <cell r="Z507">
            <v>38238</v>
          </cell>
          <cell r="AA507">
            <v>38238</v>
          </cell>
          <cell r="AB507">
            <v>38238</v>
          </cell>
          <cell r="AC507">
            <v>38238</v>
          </cell>
          <cell r="AD507">
            <v>38238</v>
          </cell>
          <cell r="AE507">
            <v>38238</v>
          </cell>
          <cell r="AF507">
            <v>38238</v>
          </cell>
        </row>
        <row r="508">
          <cell r="A508" t="str">
            <v>4400</v>
          </cell>
          <cell r="B508" t="str">
            <v>SNR DENT NUR</v>
          </cell>
          <cell r="C508">
            <v>41338</v>
          </cell>
          <cell r="D508">
            <v>42863</v>
          </cell>
          <cell r="E508">
            <v>44232</v>
          </cell>
          <cell r="F508">
            <v>45464</v>
          </cell>
          <cell r="G508">
            <v>46961</v>
          </cell>
          <cell r="H508">
            <v>48234</v>
          </cell>
          <cell r="I508">
            <v>49631</v>
          </cell>
          <cell r="J508">
            <v>49631</v>
          </cell>
          <cell r="K508">
            <v>49631</v>
          </cell>
          <cell r="L508">
            <v>49631</v>
          </cell>
          <cell r="M508">
            <v>49631</v>
          </cell>
          <cell r="N508">
            <v>49631</v>
          </cell>
          <cell r="O508">
            <v>49631</v>
          </cell>
          <cell r="P508">
            <v>49631</v>
          </cell>
          <cell r="Q508">
            <v>49631</v>
          </cell>
          <cell r="R508">
            <v>49631</v>
          </cell>
          <cell r="S508">
            <v>49631</v>
          </cell>
          <cell r="T508">
            <v>49631</v>
          </cell>
          <cell r="U508">
            <v>49631</v>
          </cell>
          <cell r="V508">
            <v>49631</v>
          </cell>
          <cell r="W508">
            <v>49631</v>
          </cell>
          <cell r="X508">
            <v>49631</v>
          </cell>
          <cell r="Y508">
            <v>49631</v>
          </cell>
          <cell r="Z508">
            <v>49631</v>
          </cell>
          <cell r="AA508">
            <v>49631</v>
          </cell>
          <cell r="AB508">
            <v>49631</v>
          </cell>
          <cell r="AC508">
            <v>49631</v>
          </cell>
          <cell r="AD508">
            <v>49631</v>
          </cell>
          <cell r="AE508">
            <v>49631</v>
          </cell>
          <cell r="AF508">
            <v>49631</v>
          </cell>
        </row>
        <row r="509">
          <cell r="A509" t="str">
            <v>4413</v>
          </cell>
          <cell r="B509" t="str">
            <v>SEAMSTRESS</v>
          </cell>
          <cell r="C509">
            <v>26261</v>
          </cell>
          <cell r="D509">
            <v>27870</v>
          </cell>
          <cell r="E509">
            <v>29067</v>
          </cell>
          <cell r="F509">
            <v>29567</v>
          </cell>
          <cell r="G509">
            <v>30076</v>
          </cell>
          <cell r="H509">
            <v>30580</v>
          </cell>
          <cell r="I509">
            <v>31095</v>
          </cell>
          <cell r="J509">
            <v>31658</v>
          </cell>
          <cell r="K509">
            <v>32149</v>
          </cell>
          <cell r="L509">
            <v>32149</v>
          </cell>
          <cell r="M509">
            <v>32149</v>
          </cell>
          <cell r="N509">
            <v>32149</v>
          </cell>
          <cell r="O509">
            <v>32149</v>
          </cell>
          <cell r="P509">
            <v>32149</v>
          </cell>
          <cell r="Q509">
            <v>32149</v>
          </cell>
          <cell r="R509">
            <v>32149</v>
          </cell>
          <cell r="S509">
            <v>32149</v>
          </cell>
          <cell r="T509">
            <v>32149</v>
          </cell>
          <cell r="U509">
            <v>32149</v>
          </cell>
          <cell r="V509">
            <v>32149</v>
          </cell>
          <cell r="W509">
            <v>32149</v>
          </cell>
          <cell r="X509">
            <v>32149</v>
          </cell>
          <cell r="Y509">
            <v>32149</v>
          </cell>
          <cell r="Z509">
            <v>32149</v>
          </cell>
          <cell r="AA509">
            <v>32149</v>
          </cell>
          <cell r="AB509">
            <v>32149</v>
          </cell>
          <cell r="AC509">
            <v>32149</v>
          </cell>
          <cell r="AD509">
            <v>32149</v>
          </cell>
          <cell r="AE509">
            <v>32149</v>
          </cell>
          <cell r="AF509">
            <v>32149</v>
          </cell>
        </row>
        <row r="510">
          <cell r="A510" t="str">
            <v>4413NE</v>
          </cell>
          <cell r="B510" t="str">
            <v>SEAMSTRESS NE</v>
          </cell>
          <cell r="C510">
            <v>24754</v>
          </cell>
          <cell r="D510">
            <v>25195</v>
          </cell>
          <cell r="E510">
            <v>25644</v>
          </cell>
          <cell r="F510">
            <v>26088</v>
          </cell>
          <cell r="G510">
            <v>26543</v>
          </cell>
          <cell r="H510">
            <v>27040</v>
          </cell>
          <cell r="I510">
            <v>27472</v>
          </cell>
          <cell r="J510">
            <v>27472</v>
          </cell>
          <cell r="K510">
            <v>27472</v>
          </cell>
          <cell r="L510">
            <v>27472</v>
          </cell>
          <cell r="M510">
            <v>27472</v>
          </cell>
          <cell r="N510">
            <v>27472</v>
          </cell>
          <cell r="O510">
            <v>27472</v>
          </cell>
          <cell r="P510">
            <v>27472</v>
          </cell>
          <cell r="Q510">
            <v>27472</v>
          </cell>
          <cell r="R510">
            <v>27472</v>
          </cell>
          <cell r="S510">
            <v>27472</v>
          </cell>
          <cell r="T510">
            <v>27472</v>
          </cell>
          <cell r="U510">
            <v>27472</v>
          </cell>
          <cell r="V510">
            <v>27472</v>
          </cell>
          <cell r="W510">
            <v>27472</v>
          </cell>
          <cell r="X510">
            <v>27472</v>
          </cell>
          <cell r="Y510">
            <v>27472</v>
          </cell>
          <cell r="Z510">
            <v>27472</v>
          </cell>
          <cell r="AA510">
            <v>27472</v>
          </cell>
          <cell r="AB510">
            <v>27472</v>
          </cell>
          <cell r="AC510">
            <v>27472</v>
          </cell>
          <cell r="AD510">
            <v>27472</v>
          </cell>
          <cell r="AE510">
            <v>27472</v>
          </cell>
          <cell r="AF510">
            <v>27472</v>
          </cell>
        </row>
        <row r="511">
          <cell r="A511" t="str">
            <v>4459</v>
          </cell>
          <cell r="B511" t="str">
            <v>SECURITY OFFICER</v>
          </cell>
          <cell r="C511">
            <v>27102</v>
          </cell>
          <cell r="D511">
            <v>28728</v>
          </cell>
          <cell r="E511">
            <v>30001</v>
          </cell>
          <cell r="F511">
            <v>30678</v>
          </cell>
          <cell r="G511">
            <v>31418</v>
          </cell>
          <cell r="H511">
            <v>32178</v>
          </cell>
          <cell r="I511">
            <v>32642</v>
          </cell>
          <cell r="J511">
            <v>33433</v>
          </cell>
          <cell r="K511">
            <v>34245</v>
          </cell>
          <cell r="L511">
            <v>34245</v>
          </cell>
          <cell r="M511">
            <v>34245</v>
          </cell>
          <cell r="N511">
            <v>34245</v>
          </cell>
          <cell r="O511">
            <v>34245</v>
          </cell>
          <cell r="P511">
            <v>34245</v>
          </cell>
          <cell r="Q511">
            <v>34245</v>
          </cell>
          <cell r="R511">
            <v>34245</v>
          </cell>
          <cell r="S511">
            <v>34245</v>
          </cell>
          <cell r="T511">
            <v>34245</v>
          </cell>
          <cell r="U511">
            <v>34245</v>
          </cell>
          <cell r="V511">
            <v>34245</v>
          </cell>
          <cell r="W511">
            <v>34245</v>
          </cell>
          <cell r="X511">
            <v>34245</v>
          </cell>
          <cell r="Y511">
            <v>34245</v>
          </cell>
          <cell r="Z511">
            <v>34245</v>
          </cell>
          <cell r="AA511">
            <v>34245</v>
          </cell>
          <cell r="AB511">
            <v>34245</v>
          </cell>
          <cell r="AC511">
            <v>34245</v>
          </cell>
          <cell r="AD511">
            <v>34245</v>
          </cell>
          <cell r="AE511">
            <v>34245</v>
          </cell>
          <cell r="AF511">
            <v>34245</v>
          </cell>
        </row>
        <row r="512">
          <cell r="A512" t="str">
            <v>4459NE</v>
          </cell>
          <cell r="B512" t="str">
            <v>SECURITY OFFICER NE</v>
          </cell>
          <cell r="C512">
            <v>25578</v>
          </cell>
          <cell r="D512">
            <v>26175</v>
          </cell>
          <cell r="E512">
            <v>26828</v>
          </cell>
          <cell r="F512">
            <v>27498</v>
          </cell>
          <cell r="G512">
            <v>28187</v>
          </cell>
          <cell r="H512">
            <v>28892</v>
          </cell>
          <cell r="I512">
            <v>29616</v>
          </cell>
          <cell r="J512">
            <v>29616</v>
          </cell>
          <cell r="K512">
            <v>29616</v>
          </cell>
          <cell r="L512">
            <v>29616</v>
          </cell>
          <cell r="M512">
            <v>29616</v>
          </cell>
          <cell r="N512">
            <v>29616</v>
          </cell>
          <cell r="O512">
            <v>29616</v>
          </cell>
          <cell r="P512">
            <v>29616</v>
          </cell>
          <cell r="Q512">
            <v>29616</v>
          </cell>
          <cell r="R512">
            <v>29616</v>
          </cell>
          <cell r="S512">
            <v>29616</v>
          </cell>
          <cell r="T512">
            <v>29616</v>
          </cell>
          <cell r="U512">
            <v>29616</v>
          </cell>
          <cell r="V512">
            <v>29616</v>
          </cell>
          <cell r="W512">
            <v>29616</v>
          </cell>
          <cell r="X512">
            <v>29616</v>
          </cell>
          <cell r="Y512">
            <v>29616</v>
          </cell>
          <cell r="Z512">
            <v>29616</v>
          </cell>
          <cell r="AA512">
            <v>29616</v>
          </cell>
          <cell r="AB512">
            <v>29616</v>
          </cell>
          <cell r="AC512">
            <v>29616</v>
          </cell>
          <cell r="AD512">
            <v>29616</v>
          </cell>
          <cell r="AE512">
            <v>29616</v>
          </cell>
          <cell r="AF512">
            <v>29616</v>
          </cell>
        </row>
        <row r="513">
          <cell r="A513" t="str">
            <v>4461</v>
          </cell>
          <cell r="B513" t="str">
            <v>SEC BASE CONT</v>
          </cell>
          <cell r="C513">
            <v>27102</v>
          </cell>
          <cell r="D513">
            <v>28728</v>
          </cell>
          <cell r="E513">
            <v>30001</v>
          </cell>
          <cell r="F513">
            <v>30678</v>
          </cell>
          <cell r="G513">
            <v>31418</v>
          </cell>
          <cell r="H513">
            <v>32178</v>
          </cell>
          <cell r="I513">
            <v>32642</v>
          </cell>
          <cell r="J513">
            <v>33433</v>
          </cell>
          <cell r="K513">
            <v>34245</v>
          </cell>
          <cell r="L513">
            <v>34245</v>
          </cell>
          <cell r="M513">
            <v>34245</v>
          </cell>
          <cell r="N513">
            <v>34245</v>
          </cell>
          <cell r="O513">
            <v>34245</v>
          </cell>
          <cell r="P513">
            <v>34245</v>
          </cell>
          <cell r="Q513">
            <v>34245</v>
          </cell>
          <cell r="R513">
            <v>34245</v>
          </cell>
          <cell r="S513">
            <v>34245</v>
          </cell>
          <cell r="T513">
            <v>34245</v>
          </cell>
          <cell r="U513">
            <v>34245</v>
          </cell>
          <cell r="V513">
            <v>34245</v>
          </cell>
          <cell r="W513">
            <v>34245</v>
          </cell>
          <cell r="X513">
            <v>34245</v>
          </cell>
          <cell r="Y513">
            <v>34245</v>
          </cell>
          <cell r="Z513">
            <v>34245</v>
          </cell>
          <cell r="AA513">
            <v>34245</v>
          </cell>
          <cell r="AB513">
            <v>34245</v>
          </cell>
          <cell r="AC513">
            <v>34245</v>
          </cell>
          <cell r="AD513">
            <v>34245</v>
          </cell>
          <cell r="AE513">
            <v>34245</v>
          </cell>
          <cell r="AF513">
            <v>34245</v>
          </cell>
        </row>
        <row r="514">
          <cell r="A514" t="str">
            <v>4461NE</v>
          </cell>
          <cell r="B514" t="str">
            <v>SEC BASE CONT NE</v>
          </cell>
          <cell r="C514">
            <v>25578</v>
          </cell>
          <cell r="D514">
            <v>26175</v>
          </cell>
          <cell r="E514">
            <v>26828</v>
          </cell>
          <cell r="F514">
            <v>27498</v>
          </cell>
          <cell r="G514">
            <v>28187</v>
          </cell>
          <cell r="H514">
            <v>28892</v>
          </cell>
          <cell r="I514">
            <v>29616</v>
          </cell>
          <cell r="J514">
            <v>29616</v>
          </cell>
          <cell r="K514">
            <v>29616</v>
          </cell>
          <cell r="L514">
            <v>29616</v>
          </cell>
          <cell r="M514">
            <v>29616</v>
          </cell>
          <cell r="N514">
            <v>29616</v>
          </cell>
          <cell r="O514">
            <v>29616</v>
          </cell>
          <cell r="P514">
            <v>29616</v>
          </cell>
          <cell r="Q514">
            <v>29616</v>
          </cell>
          <cell r="R514">
            <v>29616</v>
          </cell>
          <cell r="S514">
            <v>29616</v>
          </cell>
          <cell r="T514">
            <v>29616</v>
          </cell>
          <cell r="U514">
            <v>29616</v>
          </cell>
          <cell r="V514">
            <v>29616</v>
          </cell>
          <cell r="W514">
            <v>29616</v>
          </cell>
          <cell r="X514">
            <v>29616</v>
          </cell>
          <cell r="Y514">
            <v>29616</v>
          </cell>
          <cell r="Z514">
            <v>29616</v>
          </cell>
          <cell r="AA514">
            <v>29616</v>
          </cell>
          <cell r="AB514">
            <v>29616</v>
          </cell>
          <cell r="AC514">
            <v>29616</v>
          </cell>
          <cell r="AD514">
            <v>29616</v>
          </cell>
          <cell r="AE514">
            <v>29616</v>
          </cell>
          <cell r="AF514">
            <v>29616</v>
          </cell>
        </row>
        <row r="515">
          <cell r="A515" t="str">
            <v>4482</v>
          </cell>
          <cell r="B515" t="str">
            <v>AMB. OFF., ASSIST. CHIEF</v>
          </cell>
          <cell r="C515">
            <v>48495</v>
          </cell>
          <cell r="D515">
            <v>49678</v>
          </cell>
          <cell r="E515">
            <v>51064</v>
          </cell>
          <cell r="F515">
            <v>52452</v>
          </cell>
          <cell r="G515">
            <v>53847</v>
          </cell>
          <cell r="H515">
            <v>55091</v>
          </cell>
          <cell r="I515">
            <v>56359</v>
          </cell>
          <cell r="J515">
            <v>57592</v>
          </cell>
          <cell r="K515">
            <v>58816</v>
          </cell>
          <cell r="L515">
            <v>58816</v>
          </cell>
          <cell r="M515">
            <v>58816</v>
          </cell>
          <cell r="N515">
            <v>60926</v>
          </cell>
          <cell r="O515">
            <v>60926</v>
          </cell>
          <cell r="P515">
            <v>60926</v>
          </cell>
          <cell r="Q515">
            <v>63041</v>
          </cell>
          <cell r="R515">
            <v>63041</v>
          </cell>
          <cell r="S515">
            <v>63041</v>
          </cell>
          <cell r="T515">
            <v>63041</v>
          </cell>
          <cell r="U515">
            <v>63041</v>
          </cell>
          <cell r="V515">
            <v>63041</v>
          </cell>
          <cell r="W515">
            <v>63041</v>
          </cell>
          <cell r="X515">
            <v>63041</v>
          </cell>
          <cell r="Y515">
            <v>63041</v>
          </cell>
          <cell r="Z515">
            <v>63041</v>
          </cell>
          <cell r="AA515">
            <v>63041</v>
          </cell>
          <cell r="AB515">
            <v>63041</v>
          </cell>
          <cell r="AC515">
            <v>63041</v>
          </cell>
          <cell r="AD515">
            <v>63041</v>
          </cell>
          <cell r="AE515">
            <v>63041</v>
          </cell>
          <cell r="AF515">
            <v>63041</v>
          </cell>
        </row>
        <row r="516">
          <cell r="A516" t="str">
            <v>4483</v>
          </cell>
          <cell r="B516" t="str">
            <v>CHIEF AMB. OFFICER</v>
          </cell>
          <cell r="C516">
            <v>66471</v>
          </cell>
          <cell r="D516">
            <v>67067</v>
          </cell>
          <cell r="E516">
            <v>69593</v>
          </cell>
          <cell r="F516">
            <v>72127</v>
          </cell>
          <cell r="G516">
            <v>74642</v>
          </cell>
          <cell r="H516">
            <v>77168</v>
          </cell>
          <cell r="I516">
            <v>79678</v>
          </cell>
          <cell r="J516">
            <v>79678</v>
          </cell>
          <cell r="K516">
            <v>79678</v>
          </cell>
          <cell r="L516">
            <v>79678</v>
          </cell>
          <cell r="M516">
            <v>79678</v>
          </cell>
          <cell r="N516">
            <v>79678</v>
          </cell>
          <cell r="O516">
            <v>79678</v>
          </cell>
          <cell r="P516">
            <v>79678</v>
          </cell>
          <cell r="Q516">
            <v>79678</v>
          </cell>
          <cell r="R516">
            <v>79678</v>
          </cell>
          <cell r="S516">
            <v>79678</v>
          </cell>
          <cell r="T516">
            <v>79678</v>
          </cell>
          <cell r="U516">
            <v>79678</v>
          </cell>
          <cell r="V516">
            <v>79678</v>
          </cell>
          <cell r="W516">
            <v>79678</v>
          </cell>
          <cell r="X516">
            <v>79678</v>
          </cell>
          <cell r="Y516">
            <v>79678</v>
          </cell>
          <cell r="Z516">
            <v>79678</v>
          </cell>
          <cell r="AA516">
            <v>79678</v>
          </cell>
          <cell r="AB516">
            <v>79678</v>
          </cell>
          <cell r="AC516">
            <v>79678</v>
          </cell>
          <cell r="AD516">
            <v>79678</v>
          </cell>
          <cell r="AE516">
            <v>79678</v>
          </cell>
          <cell r="AF516">
            <v>79678</v>
          </cell>
        </row>
        <row r="517">
          <cell r="A517" t="str">
            <v>448Y</v>
          </cell>
          <cell r="B517" t="str">
            <v>THEATRE PORTER</v>
          </cell>
          <cell r="C517">
            <v>27102</v>
          </cell>
          <cell r="D517">
            <v>28728</v>
          </cell>
          <cell r="E517">
            <v>30001</v>
          </cell>
          <cell r="F517">
            <v>30678</v>
          </cell>
          <cell r="G517">
            <v>31418</v>
          </cell>
          <cell r="H517">
            <v>32178</v>
          </cell>
          <cell r="I517">
            <v>32642</v>
          </cell>
          <cell r="J517">
            <v>33433</v>
          </cell>
          <cell r="K517">
            <v>34245</v>
          </cell>
          <cell r="L517">
            <v>34245</v>
          </cell>
          <cell r="M517">
            <v>34245</v>
          </cell>
          <cell r="N517">
            <v>34245</v>
          </cell>
          <cell r="O517">
            <v>34245</v>
          </cell>
          <cell r="P517">
            <v>34245</v>
          </cell>
          <cell r="Q517">
            <v>34245</v>
          </cell>
          <cell r="R517">
            <v>34245</v>
          </cell>
          <cell r="S517">
            <v>34245</v>
          </cell>
          <cell r="T517">
            <v>34245</v>
          </cell>
          <cell r="U517">
            <v>34245</v>
          </cell>
          <cell r="V517">
            <v>34245</v>
          </cell>
          <cell r="W517">
            <v>34245</v>
          </cell>
          <cell r="X517">
            <v>34245</v>
          </cell>
          <cell r="Y517">
            <v>34245</v>
          </cell>
          <cell r="Z517">
            <v>34245</v>
          </cell>
          <cell r="AA517">
            <v>34245</v>
          </cell>
          <cell r="AB517">
            <v>34245</v>
          </cell>
          <cell r="AC517">
            <v>34245</v>
          </cell>
          <cell r="AD517">
            <v>34245</v>
          </cell>
          <cell r="AE517">
            <v>34245</v>
          </cell>
          <cell r="AF517">
            <v>34245</v>
          </cell>
        </row>
        <row r="518">
          <cell r="A518" t="str">
            <v>448YNE</v>
          </cell>
          <cell r="B518" t="str">
            <v>THEATRE PORTER NE</v>
          </cell>
          <cell r="C518">
            <v>25578</v>
          </cell>
          <cell r="D518">
            <v>26175</v>
          </cell>
          <cell r="E518">
            <v>26828</v>
          </cell>
          <cell r="F518">
            <v>27498</v>
          </cell>
          <cell r="G518">
            <v>28187</v>
          </cell>
          <cell r="H518">
            <v>28892</v>
          </cell>
          <cell r="I518">
            <v>29616</v>
          </cell>
          <cell r="J518">
            <v>29616</v>
          </cell>
          <cell r="K518">
            <v>29616</v>
          </cell>
          <cell r="L518">
            <v>29616</v>
          </cell>
          <cell r="M518">
            <v>29616</v>
          </cell>
          <cell r="N518">
            <v>29616</v>
          </cell>
          <cell r="O518">
            <v>29616</v>
          </cell>
          <cell r="P518">
            <v>29616</v>
          </cell>
          <cell r="Q518">
            <v>29616</v>
          </cell>
          <cell r="R518">
            <v>29616</v>
          </cell>
          <cell r="S518">
            <v>29616</v>
          </cell>
          <cell r="T518">
            <v>29616</v>
          </cell>
          <cell r="U518">
            <v>29616</v>
          </cell>
          <cell r="V518">
            <v>29616</v>
          </cell>
          <cell r="W518">
            <v>29616</v>
          </cell>
          <cell r="X518">
            <v>29616</v>
          </cell>
          <cell r="Y518">
            <v>29616</v>
          </cell>
          <cell r="Z518">
            <v>29616</v>
          </cell>
          <cell r="AA518">
            <v>29616</v>
          </cell>
          <cell r="AB518">
            <v>29616</v>
          </cell>
          <cell r="AC518">
            <v>29616</v>
          </cell>
          <cell r="AD518">
            <v>29616</v>
          </cell>
          <cell r="AE518">
            <v>29616</v>
          </cell>
          <cell r="AF518">
            <v>29616</v>
          </cell>
        </row>
        <row r="519">
          <cell r="A519" t="str">
            <v>4495</v>
          </cell>
          <cell r="C519">
            <v>0.01</v>
          </cell>
          <cell r="D519">
            <v>0.01</v>
          </cell>
          <cell r="E519">
            <v>0.01</v>
          </cell>
          <cell r="F519">
            <v>0.01</v>
          </cell>
          <cell r="G519">
            <v>0.01</v>
          </cell>
          <cell r="H519">
            <v>0.01</v>
          </cell>
          <cell r="I519">
            <v>0.01</v>
          </cell>
          <cell r="J519">
            <v>0.01</v>
          </cell>
          <cell r="K519">
            <v>0.01</v>
          </cell>
          <cell r="L519">
            <v>0.01</v>
          </cell>
          <cell r="M519">
            <v>0.01</v>
          </cell>
          <cell r="N519">
            <v>0.01</v>
          </cell>
          <cell r="O519">
            <v>0.01</v>
          </cell>
          <cell r="P519">
            <v>0.01</v>
          </cell>
          <cell r="Q519">
            <v>0.01</v>
          </cell>
          <cell r="R519">
            <v>0.01</v>
          </cell>
          <cell r="S519">
            <v>0.01</v>
          </cell>
          <cell r="T519">
            <v>0.01</v>
          </cell>
          <cell r="U519">
            <v>0.01</v>
          </cell>
          <cell r="V519">
            <v>0.01</v>
          </cell>
          <cell r="W519">
            <v>0.01</v>
          </cell>
          <cell r="X519">
            <v>0.01</v>
          </cell>
          <cell r="Y519">
            <v>0.01</v>
          </cell>
          <cell r="Z519">
            <v>0.01</v>
          </cell>
          <cell r="AA519">
            <v>0.01</v>
          </cell>
          <cell r="AB519">
            <v>0.01</v>
          </cell>
          <cell r="AC519">
            <v>0.01</v>
          </cell>
          <cell r="AD519">
            <v>0.01</v>
          </cell>
          <cell r="AE519">
            <v>0.01</v>
          </cell>
          <cell r="AF519">
            <v>0.01</v>
          </cell>
        </row>
        <row r="520">
          <cell r="A520" t="str">
            <v>4496</v>
          </cell>
          <cell r="B520" t="str">
            <v>DENTAL HYGIENIST</v>
          </cell>
          <cell r="C520">
            <v>35424</v>
          </cell>
          <cell r="D520">
            <v>37753</v>
          </cell>
          <cell r="E520">
            <v>39248</v>
          </cell>
          <cell r="F520">
            <v>40590</v>
          </cell>
          <cell r="G520">
            <v>41820</v>
          </cell>
          <cell r="H520">
            <v>43096</v>
          </cell>
          <cell r="I520">
            <v>44385</v>
          </cell>
          <cell r="J520">
            <v>45684</v>
          </cell>
          <cell r="K520">
            <v>47144</v>
          </cell>
          <cell r="L520">
            <v>47915</v>
          </cell>
          <cell r="M520">
            <v>49244</v>
          </cell>
          <cell r="N520">
            <v>50394</v>
          </cell>
          <cell r="O520">
            <v>51564</v>
          </cell>
          <cell r="P520">
            <v>51564</v>
          </cell>
          <cell r="Q520">
            <v>51564</v>
          </cell>
          <cell r="R520">
            <v>52559</v>
          </cell>
          <cell r="S520">
            <v>52559</v>
          </cell>
          <cell r="T520">
            <v>52559</v>
          </cell>
          <cell r="U520">
            <v>52559</v>
          </cell>
          <cell r="V520">
            <v>52559</v>
          </cell>
          <cell r="W520">
            <v>52559</v>
          </cell>
          <cell r="X520">
            <v>52559</v>
          </cell>
          <cell r="Y520">
            <v>52559</v>
          </cell>
          <cell r="Z520">
            <v>52559</v>
          </cell>
          <cell r="AA520">
            <v>52559</v>
          </cell>
          <cell r="AB520">
            <v>52559</v>
          </cell>
          <cell r="AC520">
            <v>52559</v>
          </cell>
          <cell r="AD520">
            <v>52559</v>
          </cell>
          <cell r="AE520">
            <v>52559</v>
          </cell>
          <cell r="AF520">
            <v>52559</v>
          </cell>
        </row>
        <row r="521">
          <cell r="A521" t="str">
            <v>4496NE</v>
          </cell>
          <cell r="B521" t="str">
            <v>DENTAL HYGIENIST NE</v>
          </cell>
          <cell r="C521">
            <v>34074</v>
          </cell>
          <cell r="D521">
            <v>35269</v>
          </cell>
          <cell r="E521">
            <v>36365</v>
          </cell>
          <cell r="F521">
            <v>37503</v>
          </cell>
          <cell r="G521">
            <v>38651</v>
          </cell>
          <cell r="H521">
            <v>39809</v>
          </cell>
          <cell r="I521">
            <v>41110</v>
          </cell>
          <cell r="J521">
            <v>41796</v>
          </cell>
          <cell r="K521">
            <v>42981</v>
          </cell>
          <cell r="L521">
            <v>44006</v>
          </cell>
          <cell r="M521">
            <v>45048</v>
          </cell>
          <cell r="N521">
            <v>45048</v>
          </cell>
          <cell r="O521">
            <v>45048</v>
          </cell>
          <cell r="P521">
            <v>45935</v>
          </cell>
          <cell r="Q521">
            <v>45935</v>
          </cell>
          <cell r="R521">
            <v>45935</v>
          </cell>
          <cell r="S521">
            <v>45935</v>
          </cell>
          <cell r="T521">
            <v>45935</v>
          </cell>
          <cell r="U521">
            <v>45935</v>
          </cell>
          <cell r="V521">
            <v>45935</v>
          </cell>
          <cell r="W521">
            <v>45935</v>
          </cell>
          <cell r="X521">
            <v>45935</v>
          </cell>
          <cell r="Y521">
            <v>45935</v>
          </cell>
          <cell r="Z521">
            <v>45935</v>
          </cell>
          <cell r="AA521">
            <v>45935</v>
          </cell>
          <cell r="AB521">
            <v>45935</v>
          </cell>
          <cell r="AC521">
            <v>45935</v>
          </cell>
          <cell r="AD521">
            <v>45935</v>
          </cell>
          <cell r="AE521">
            <v>45935</v>
          </cell>
          <cell r="AF521">
            <v>45935</v>
          </cell>
        </row>
        <row r="522">
          <cell r="A522" t="str">
            <v>4502</v>
          </cell>
          <cell r="B522" t="str">
            <v>CAT. OFF. GRADE II</v>
          </cell>
          <cell r="C522">
            <v>35882</v>
          </cell>
          <cell r="D522">
            <v>37015</v>
          </cell>
          <cell r="E522">
            <v>38184</v>
          </cell>
          <cell r="F522">
            <v>39383</v>
          </cell>
          <cell r="G522">
            <v>40525</v>
          </cell>
          <cell r="H522">
            <v>40525</v>
          </cell>
          <cell r="I522">
            <v>40525</v>
          </cell>
          <cell r="J522">
            <v>41904</v>
          </cell>
          <cell r="K522">
            <v>41904</v>
          </cell>
          <cell r="L522">
            <v>41904</v>
          </cell>
          <cell r="M522">
            <v>43278</v>
          </cell>
          <cell r="N522">
            <v>43278</v>
          </cell>
          <cell r="O522">
            <v>43278</v>
          </cell>
          <cell r="P522">
            <v>43278</v>
          </cell>
          <cell r="Q522">
            <v>43278</v>
          </cell>
          <cell r="R522">
            <v>43278</v>
          </cell>
          <cell r="S522">
            <v>43278</v>
          </cell>
          <cell r="T522">
            <v>43278</v>
          </cell>
          <cell r="U522">
            <v>43278</v>
          </cell>
          <cell r="V522">
            <v>43278</v>
          </cell>
          <cell r="W522">
            <v>43278</v>
          </cell>
          <cell r="X522">
            <v>43278</v>
          </cell>
          <cell r="Y522">
            <v>43278</v>
          </cell>
          <cell r="Z522">
            <v>43278</v>
          </cell>
          <cell r="AA522">
            <v>43278</v>
          </cell>
          <cell r="AB522">
            <v>43278</v>
          </cell>
          <cell r="AC522">
            <v>43278</v>
          </cell>
          <cell r="AD522">
            <v>43278</v>
          </cell>
          <cell r="AE522">
            <v>43278</v>
          </cell>
          <cell r="AF522">
            <v>43278</v>
          </cell>
        </row>
        <row r="523">
          <cell r="A523" t="str">
            <v>451Y</v>
          </cell>
          <cell r="B523" t="str">
            <v>CAT. OFF. GRADE III (PENSIONER)</v>
          </cell>
          <cell r="C523">
            <v>40164</v>
          </cell>
          <cell r="D523">
            <v>41623</v>
          </cell>
          <cell r="E523">
            <v>42663</v>
          </cell>
          <cell r="F523">
            <v>43873</v>
          </cell>
          <cell r="G523">
            <v>43873</v>
          </cell>
          <cell r="H523">
            <v>43873</v>
          </cell>
          <cell r="I523">
            <v>45305</v>
          </cell>
          <cell r="J523">
            <v>45305</v>
          </cell>
          <cell r="K523">
            <v>45305</v>
          </cell>
          <cell r="L523">
            <v>46737</v>
          </cell>
          <cell r="M523">
            <v>46737</v>
          </cell>
          <cell r="N523">
            <v>46737</v>
          </cell>
          <cell r="O523">
            <v>46737</v>
          </cell>
          <cell r="P523">
            <v>46737</v>
          </cell>
          <cell r="Q523">
            <v>46737</v>
          </cell>
          <cell r="R523">
            <v>46737</v>
          </cell>
          <cell r="S523">
            <v>46737</v>
          </cell>
          <cell r="T523">
            <v>46737</v>
          </cell>
          <cell r="U523">
            <v>46737</v>
          </cell>
          <cell r="V523">
            <v>46737</v>
          </cell>
          <cell r="W523">
            <v>46737</v>
          </cell>
          <cell r="X523">
            <v>46737</v>
          </cell>
          <cell r="Y523">
            <v>46737</v>
          </cell>
          <cell r="Z523">
            <v>46737</v>
          </cell>
          <cell r="AA523">
            <v>46737</v>
          </cell>
          <cell r="AB523">
            <v>46737</v>
          </cell>
          <cell r="AC523">
            <v>46737</v>
          </cell>
          <cell r="AD523">
            <v>46737</v>
          </cell>
          <cell r="AE523">
            <v>46737</v>
          </cell>
          <cell r="AF523">
            <v>46737</v>
          </cell>
        </row>
        <row r="524">
          <cell r="A524" t="str">
            <v>4528</v>
          </cell>
          <cell r="B524" t="str">
            <v>CHEF II WITH QUAL.</v>
          </cell>
          <cell r="C524">
            <v>24451</v>
          </cell>
          <cell r="D524">
            <v>25635</v>
          </cell>
          <cell r="E524">
            <v>26674</v>
          </cell>
          <cell r="F524">
            <v>27543</v>
          </cell>
          <cell r="G524">
            <v>28349</v>
          </cell>
          <cell r="H524">
            <v>29222</v>
          </cell>
          <cell r="I524">
            <v>30104</v>
          </cell>
          <cell r="J524">
            <v>30893</v>
          </cell>
          <cell r="K524">
            <v>31750</v>
          </cell>
          <cell r="L524">
            <v>32544</v>
          </cell>
          <cell r="M524">
            <v>33093</v>
          </cell>
          <cell r="N524">
            <v>34155</v>
          </cell>
          <cell r="O524">
            <v>34155</v>
          </cell>
          <cell r="P524">
            <v>34155</v>
          </cell>
          <cell r="Q524">
            <v>34155</v>
          </cell>
          <cell r="R524">
            <v>34155</v>
          </cell>
          <cell r="S524">
            <v>34155</v>
          </cell>
          <cell r="T524">
            <v>34155</v>
          </cell>
          <cell r="U524">
            <v>34155</v>
          </cell>
          <cell r="V524">
            <v>34155</v>
          </cell>
          <cell r="W524">
            <v>34155</v>
          </cell>
          <cell r="X524">
            <v>34155</v>
          </cell>
          <cell r="Y524">
            <v>34155</v>
          </cell>
          <cell r="Z524">
            <v>34155</v>
          </cell>
          <cell r="AA524">
            <v>34155</v>
          </cell>
          <cell r="AB524">
            <v>34155</v>
          </cell>
          <cell r="AC524">
            <v>34155</v>
          </cell>
          <cell r="AD524">
            <v>34155</v>
          </cell>
          <cell r="AE524">
            <v>34155</v>
          </cell>
          <cell r="AF524">
            <v>34155</v>
          </cell>
        </row>
        <row r="525">
          <cell r="A525" t="str">
            <v>4528NE</v>
          </cell>
          <cell r="B525" t="str">
            <v>CHEF II WITH QUAL. NE</v>
          </cell>
          <cell r="C525">
            <v>22643</v>
          </cell>
          <cell r="D525">
            <v>23409</v>
          </cell>
          <cell r="E525">
            <v>24121</v>
          </cell>
          <cell r="F525">
            <v>24890</v>
          </cell>
          <cell r="G525">
            <v>25669</v>
          </cell>
          <cell r="H525">
            <v>26364</v>
          </cell>
          <cell r="I525">
            <v>27121</v>
          </cell>
          <cell r="J525">
            <v>27821</v>
          </cell>
          <cell r="K525">
            <v>28589</v>
          </cell>
          <cell r="L525">
            <v>29535</v>
          </cell>
          <cell r="M525">
            <v>29535</v>
          </cell>
          <cell r="N525">
            <v>29535</v>
          </cell>
          <cell r="O525">
            <v>29535</v>
          </cell>
          <cell r="P525">
            <v>29535</v>
          </cell>
          <cell r="Q525">
            <v>29535</v>
          </cell>
          <cell r="R525">
            <v>29535</v>
          </cell>
          <cell r="S525">
            <v>29535</v>
          </cell>
          <cell r="T525">
            <v>29535</v>
          </cell>
          <cell r="U525">
            <v>29535</v>
          </cell>
          <cell r="V525">
            <v>29535</v>
          </cell>
          <cell r="W525">
            <v>29535</v>
          </cell>
          <cell r="X525">
            <v>29535</v>
          </cell>
          <cell r="Y525">
            <v>29535</v>
          </cell>
          <cell r="Z525">
            <v>29535</v>
          </cell>
          <cell r="AA525">
            <v>29535</v>
          </cell>
          <cell r="AB525">
            <v>29535</v>
          </cell>
          <cell r="AC525">
            <v>29535</v>
          </cell>
          <cell r="AD525">
            <v>29535</v>
          </cell>
          <cell r="AE525">
            <v>29535</v>
          </cell>
          <cell r="AF525">
            <v>29535</v>
          </cell>
        </row>
        <row r="526">
          <cell r="A526" t="str">
            <v>4529</v>
          </cell>
          <cell r="C526">
            <v>0.01</v>
          </cell>
          <cell r="D526">
            <v>0.01</v>
          </cell>
          <cell r="E526">
            <v>0.01</v>
          </cell>
          <cell r="F526">
            <v>0.01</v>
          </cell>
          <cell r="G526">
            <v>0.01</v>
          </cell>
          <cell r="H526">
            <v>0.01</v>
          </cell>
          <cell r="I526">
            <v>0.01</v>
          </cell>
          <cell r="J526">
            <v>0.01</v>
          </cell>
          <cell r="K526">
            <v>0.01</v>
          </cell>
          <cell r="L526">
            <v>0.01</v>
          </cell>
          <cell r="M526">
            <v>0.01</v>
          </cell>
          <cell r="N526">
            <v>0.01</v>
          </cell>
          <cell r="O526">
            <v>0.01</v>
          </cell>
          <cell r="P526">
            <v>0.01</v>
          </cell>
          <cell r="Q526">
            <v>0.01</v>
          </cell>
          <cell r="R526">
            <v>0.01</v>
          </cell>
          <cell r="S526">
            <v>0.01</v>
          </cell>
          <cell r="T526">
            <v>0.01</v>
          </cell>
          <cell r="U526">
            <v>0.01</v>
          </cell>
          <cell r="V526">
            <v>0.01</v>
          </cell>
          <cell r="W526">
            <v>0.01</v>
          </cell>
          <cell r="X526">
            <v>0.01</v>
          </cell>
          <cell r="Y526">
            <v>0.01</v>
          </cell>
          <cell r="Z526">
            <v>0.01</v>
          </cell>
          <cell r="AA526">
            <v>0.01</v>
          </cell>
          <cell r="AB526">
            <v>0.01</v>
          </cell>
          <cell r="AC526">
            <v>0.01</v>
          </cell>
          <cell r="AD526">
            <v>0.01</v>
          </cell>
          <cell r="AE526">
            <v>0.01</v>
          </cell>
          <cell r="AF526">
            <v>0.01</v>
          </cell>
        </row>
        <row r="527">
          <cell r="A527" t="str">
            <v>453H</v>
          </cell>
          <cell r="B527" t="str">
            <v>SNR ASSIST CATERING OFFICER</v>
          </cell>
          <cell r="C527">
            <v>30222</v>
          </cell>
          <cell r="D527">
            <v>31667</v>
          </cell>
          <cell r="E527">
            <v>33066</v>
          </cell>
          <cell r="F527">
            <v>34953</v>
          </cell>
          <cell r="G527">
            <v>36324</v>
          </cell>
          <cell r="H527">
            <v>36324</v>
          </cell>
          <cell r="I527">
            <v>36324</v>
          </cell>
          <cell r="J527">
            <v>37555</v>
          </cell>
          <cell r="K527">
            <v>37555</v>
          </cell>
          <cell r="L527">
            <v>37555</v>
          </cell>
          <cell r="M527">
            <v>38793</v>
          </cell>
          <cell r="N527">
            <v>38793</v>
          </cell>
          <cell r="O527">
            <v>38793</v>
          </cell>
          <cell r="P527">
            <v>38793</v>
          </cell>
          <cell r="Q527">
            <v>38793</v>
          </cell>
          <cell r="R527">
            <v>38793</v>
          </cell>
          <cell r="S527">
            <v>38793</v>
          </cell>
          <cell r="T527">
            <v>38793</v>
          </cell>
          <cell r="U527">
            <v>38793</v>
          </cell>
          <cell r="V527">
            <v>38793</v>
          </cell>
          <cell r="W527">
            <v>38793</v>
          </cell>
          <cell r="X527">
            <v>38793</v>
          </cell>
          <cell r="Y527">
            <v>38793</v>
          </cell>
          <cell r="Z527">
            <v>38793</v>
          </cell>
          <cell r="AA527">
            <v>38793</v>
          </cell>
          <cell r="AB527">
            <v>38793</v>
          </cell>
          <cell r="AC527">
            <v>38793</v>
          </cell>
          <cell r="AD527">
            <v>38793</v>
          </cell>
          <cell r="AE527">
            <v>38793</v>
          </cell>
          <cell r="AF527">
            <v>38793</v>
          </cell>
        </row>
        <row r="528">
          <cell r="A528" t="str">
            <v>4629</v>
          </cell>
          <cell r="B528" t="str">
            <v>AMB. SUPERVISOR</v>
          </cell>
          <cell r="C528">
            <v>40101</v>
          </cell>
          <cell r="D528">
            <v>41072</v>
          </cell>
          <cell r="E528">
            <v>42279</v>
          </cell>
          <cell r="F528">
            <v>44489</v>
          </cell>
          <cell r="G528">
            <v>45815</v>
          </cell>
          <cell r="H528">
            <v>45815</v>
          </cell>
          <cell r="I528">
            <v>45815</v>
          </cell>
          <cell r="J528">
            <v>47504</v>
          </cell>
          <cell r="K528">
            <v>47504</v>
          </cell>
          <cell r="L528">
            <v>47504</v>
          </cell>
          <cell r="M528">
            <v>49202</v>
          </cell>
          <cell r="N528">
            <v>49202</v>
          </cell>
          <cell r="O528">
            <v>49202</v>
          </cell>
          <cell r="P528">
            <v>49202</v>
          </cell>
          <cell r="Q528">
            <v>49202</v>
          </cell>
          <cell r="R528">
            <v>49202</v>
          </cell>
          <cell r="S528">
            <v>49202</v>
          </cell>
          <cell r="T528">
            <v>49202</v>
          </cell>
          <cell r="U528">
            <v>49202</v>
          </cell>
          <cell r="V528">
            <v>49202</v>
          </cell>
          <cell r="W528">
            <v>49202</v>
          </cell>
          <cell r="X528">
            <v>49202</v>
          </cell>
          <cell r="Y528">
            <v>49202</v>
          </cell>
          <cell r="Z528">
            <v>49202</v>
          </cell>
          <cell r="AA528">
            <v>49202</v>
          </cell>
          <cell r="AB528">
            <v>49202</v>
          </cell>
          <cell r="AC528">
            <v>49202</v>
          </cell>
          <cell r="AD528">
            <v>49202</v>
          </cell>
          <cell r="AE528">
            <v>49202</v>
          </cell>
          <cell r="AF528">
            <v>49202</v>
          </cell>
        </row>
        <row r="529">
          <cell r="A529" t="str">
            <v>4635</v>
          </cell>
          <cell r="B529" t="str">
            <v>STD E.M.T.</v>
          </cell>
          <cell r="C529">
            <v>26969</v>
          </cell>
          <cell r="D529">
            <v>26969</v>
          </cell>
          <cell r="E529">
            <v>26969</v>
          </cell>
          <cell r="F529">
            <v>26969</v>
          </cell>
          <cell r="G529">
            <v>26969</v>
          </cell>
          <cell r="H529">
            <v>26969</v>
          </cell>
          <cell r="I529">
            <v>26969</v>
          </cell>
          <cell r="J529">
            <v>26969</v>
          </cell>
          <cell r="K529">
            <v>26969</v>
          </cell>
          <cell r="L529">
            <v>26969</v>
          </cell>
          <cell r="M529">
            <v>26969</v>
          </cell>
          <cell r="N529">
            <v>26969</v>
          </cell>
          <cell r="O529">
            <v>26969</v>
          </cell>
          <cell r="P529">
            <v>26969</v>
          </cell>
          <cell r="Q529">
            <v>26969</v>
          </cell>
          <cell r="R529">
            <v>26969</v>
          </cell>
          <cell r="S529">
            <v>26969</v>
          </cell>
          <cell r="T529">
            <v>26969</v>
          </cell>
          <cell r="U529">
            <v>26969</v>
          </cell>
          <cell r="V529">
            <v>26969</v>
          </cell>
          <cell r="W529">
            <v>26969</v>
          </cell>
          <cell r="X529">
            <v>26969</v>
          </cell>
          <cell r="Y529">
            <v>26969</v>
          </cell>
          <cell r="Z529">
            <v>26969</v>
          </cell>
          <cell r="AA529">
            <v>26969</v>
          </cell>
          <cell r="AB529">
            <v>26969</v>
          </cell>
          <cell r="AC529">
            <v>26969</v>
          </cell>
          <cell r="AD529">
            <v>26969</v>
          </cell>
          <cell r="AE529">
            <v>26969</v>
          </cell>
          <cell r="AF529">
            <v>26969</v>
          </cell>
        </row>
        <row r="530">
          <cell r="A530" t="str">
            <v>4635NE</v>
          </cell>
          <cell r="B530" t="str">
            <v>STD E.M.T. NE</v>
          </cell>
          <cell r="C530">
            <v>25447</v>
          </cell>
          <cell r="D530">
            <v>25447</v>
          </cell>
          <cell r="E530">
            <v>25447</v>
          </cell>
          <cell r="F530">
            <v>25447</v>
          </cell>
          <cell r="G530">
            <v>25447</v>
          </cell>
          <cell r="H530">
            <v>25447</v>
          </cell>
          <cell r="I530">
            <v>25447</v>
          </cell>
          <cell r="J530">
            <v>25447</v>
          </cell>
          <cell r="K530">
            <v>25447</v>
          </cell>
          <cell r="L530">
            <v>25447</v>
          </cell>
          <cell r="M530">
            <v>25447</v>
          </cell>
          <cell r="N530">
            <v>25447</v>
          </cell>
          <cell r="O530">
            <v>25447</v>
          </cell>
          <cell r="P530">
            <v>25447</v>
          </cell>
          <cell r="Q530">
            <v>25447</v>
          </cell>
          <cell r="R530">
            <v>25447</v>
          </cell>
          <cell r="S530">
            <v>25447</v>
          </cell>
          <cell r="T530">
            <v>25447</v>
          </cell>
          <cell r="U530">
            <v>25447</v>
          </cell>
          <cell r="V530">
            <v>25447</v>
          </cell>
          <cell r="W530">
            <v>25447</v>
          </cell>
          <cell r="X530">
            <v>25447</v>
          </cell>
          <cell r="Y530">
            <v>25447</v>
          </cell>
          <cell r="Z530">
            <v>25447</v>
          </cell>
          <cell r="AA530">
            <v>25447</v>
          </cell>
          <cell r="AB530">
            <v>25447</v>
          </cell>
          <cell r="AC530">
            <v>25447</v>
          </cell>
          <cell r="AD530">
            <v>25447</v>
          </cell>
          <cell r="AE530">
            <v>25447</v>
          </cell>
          <cell r="AF530">
            <v>25447</v>
          </cell>
        </row>
        <row r="531">
          <cell r="A531" t="str">
            <v>4637</v>
          </cell>
          <cell r="B531" t="str">
            <v>E.M.T.</v>
          </cell>
          <cell r="C531">
            <v>26969</v>
          </cell>
          <cell r="D531">
            <v>28815</v>
          </cell>
          <cell r="E531">
            <v>29853</v>
          </cell>
          <cell r="F531">
            <v>31077</v>
          </cell>
          <cell r="G531">
            <v>31906</v>
          </cell>
          <cell r="H531">
            <v>32417</v>
          </cell>
          <cell r="I531">
            <v>33231</v>
          </cell>
          <cell r="J531">
            <v>34057</v>
          </cell>
          <cell r="K531">
            <v>34873</v>
          </cell>
          <cell r="L531">
            <v>36508</v>
          </cell>
          <cell r="M531">
            <v>36508</v>
          </cell>
          <cell r="N531">
            <v>36508</v>
          </cell>
          <cell r="O531">
            <v>38016</v>
          </cell>
          <cell r="P531">
            <v>38016</v>
          </cell>
          <cell r="Q531">
            <v>38016</v>
          </cell>
          <cell r="R531">
            <v>38016</v>
          </cell>
          <cell r="S531">
            <v>38016</v>
          </cell>
          <cell r="T531">
            <v>38016</v>
          </cell>
          <cell r="U531">
            <v>38016</v>
          </cell>
          <cell r="V531">
            <v>38016</v>
          </cell>
          <cell r="W531">
            <v>38016</v>
          </cell>
          <cell r="X531">
            <v>38016</v>
          </cell>
          <cell r="Y531">
            <v>38016</v>
          </cell>
          <cell r="Z531">
            <v>38016</v>
          </cell>
          <cell r="AA531">
            <v>38016</v>
          </cell>
          <cell r="AB531">
            <v>38016</v>
          </cell>
          <cell r="AC531">
            <v>38016</v>
          </cell>
          <cell r="AD531">
            <v>38016</v>
          </cell>
          <cell r="AE531">
            <v>38016</v>
          </cell>
          <cell r="AF531">
            <v>38016</v>
          </cell>
        </row>
        <row r="532">
          <cell r="A532" t="str">
            <v>4637NE</v>
          </cell>
          <cell r="B532" t="str">
            <v>E.M.T. NE</v>
          </cell>
          <cell r="C532">
            <v>0</v>
          </cell>
          <cell r="D532">
            <v>0</v>
          </cell>
          <cell r="E532">
            <v>0</v>
          </cell>
          <cell r="F532">
            <v>0</v>
          </cell>
          <cell r="G532">
            <v>0</v>
          </cell>
          <cell r="H532">
            <v>0</v>
          </cell>
          <cell r="I532">
            <v>0</v>
          </cell>
          <cell r="J532">
            <v>0</v>
          </cell>
          <cell r="K532">
            <v>0</v>
          </cell>
          <cell r="L532">
            <v>0</v>
          </cell>
          <cell r="M532">
            <v>0</v>
          </cell>
          <cell r="N532">
            <v>0</v>
          </cell>
          <cell r="O532">
            <v>0</v>
          </cell>
          <cell r="P532">
            <v>0</v>
          </cell>
          <cell r="Q532">
            <v>0</v>
          </cell>
          <cell r="R532">
            <v>0</v>
          </cell>
          <cell r="S532">
            <v>0</v>
          </cell>
          <cell r="T532">
            <v>0</v>
          </cell>
          <cell r="U532">
            <v>0</v>
          </cell>
          <cell r="V532">
            <v>0</v>
          </cell>
          <cell r="W532">
            <v>0</v>
          </cell>
          <cell r="X532">
            <v>0</v>
          </cell>
          <cell r="Y532">
            <v>0</v>
          </cell>
          <cell r="Z532">
            <v>0</v>
          </cell>
          <cell r="AA532">
            <v>0</v>
          </cell>
          <cell r="AB532">
            <v>0</v>
          </cell>
          <cell r="AC532">
            <v>0</v>
          </cell>
          <cell r="AD532">
            <v>0</v>
          </cell>
          <cell r="AE532">
            <v>0</v>
          </cell>
          <cell r="AF532">
            <v>0</v>
          </cell>
        </row>
        <row r="533">
          <cell r="A533" t="str">
            <v>4645</v>
          </cell>
          <cell r="B533" t="str">
            <v>PATHOLOGY TECH</v>
          </cell>
          <cell r="C533">
            <v>28904</v>
          </cell>
          <cell r="D533">
            <v>30823</v>
          </cell>
          <cell r="E533">
            <v>32004</v>
          </cell>
          <cell r="F533">
            <v>32538</v>
          </cell>
          <cell r="G533">
            <v>33390</v>
          </cell>
          <cell r="H533">
            <v>34231</v>
          </cell>
          <cell r="I533">
            <v>35072</v>
          </cell>
          <cell r="J533">
            <v>35913</v>
          </cell>
          <cell r="K533">
            <v>36756</v>
          </cell>
          <cell r="L533">
            <v>37602</v>
          </cell>
          <cell r="M533">
            <v>38445</v>
          </cell>
          <cell r="N533">
            <v>39286</v>
          </cell>
          <cell r="O533">
            <v>40048</v>
          </cell>
          <cell r="P533">
            <v>40048</v>
          </cell>
          <cell r="Q533">
            <v>40048</v>
          </cell>
          <cell r="R533">
            <v>40048</v>
          </cell>
          <cell r="S533">
            <v>40048</v>
          </cell>
          <cell r="T533">
            <v>40048</v>
          </cell>
          <cell r="U533">
            <v>40048</v>
          </cell>
          <cell r="V533">
            <v>40048</v>
          </cell>
          <cell r="W533">
            <v>40048</v>
          </cell>
          <cell r="X533">
            <v>40048</v>
          </cell>
          <cell r="Y533">
            <v>40048</v>
          </cell>
          <cell r="Z533">
            <v>40048</v>
          </cell>
          <cell r="AA533">
            <v>40048</v>
          </cell>
          <cell r="AB533">
            <v>40048</v>
          </cell>
          <cell r="AC533">
            <v>40048</v>
          </cell>
          <cell r="AD533">
            <v>40048</v>
          </cell>
          <cell r="AE533">
            <v>40048</v>
          </cell>
          <cell r="AF533">
            <v>40048</v>
          </cell>
        </row>
        <row r="534">
          <cell r="A534" t="str">
            <v>4645NE</v>
          </cell>
          <cell r="B534" t="str">
            <v>PATHOLOGY TECH NE</v>
          </cell>
          <cell r="C534">
            <v>27345</v>
          </cell>
          <cell r="D534">
            <v>28094</v>
          </cell>
          <cell r="E534">
            <v>28854</v>
          </cell>
          <cell r="F534">
            <v>29603</v>
          </cell>
          <cell r="G534">
            <v>30353</v>
          </cell>
          <cell r="H534">
            <v>31102</v>
          </cell>
          <cell r="I534">
            <v>31853</v>
          </cell>
          <cell r="J534">
            <v>32607</v>
          </cell>
          <cell r="K534">
            <v>33358</v>
          </cell>
          <cell r="L534">
            <v>34107</v>
          </cell>
          <cell r="M534">
            <v>34786</v>
          </cell>
          <cell r="N534">
            <v>34786</v>
          </cell>
          <cell r="O534">
            <v>34786</v>
          </cell>
          <cell r="P534">
            <v>34786</v>
          </cell>
          <cell r="Q534">
            <v>34786</v>
          </cell>
          <cell r="R534">
            <v>34786</v>
          </cell>
          <cell r="S534">
            <v>34786</v>
          </cell>
          <cell r="T534">
            <v>34786</v>
          </cell>
          <cell r="U534">
            <v>34786</v>
          </cell>
          <cell r="V534">
            <v>34786</v>
          </cell>
          <cell r="W534">
            <v>34786</v>
          </cell>
          <cell r="X534">
            <v>34786</v>
          </cell>
          <cell r="Y534">
            <v>34786</v>
          </cell>
          <cell r="Z534">
            <v>34786</v>
          </cell>
          <cell r="AA534">
            <v>34786</v>
          </cell>
          <cell r="AB534">
            <v>34786</v>
          </cell>
          <cell r="AC534">
            <v>34786</v>
          </cell>
          <cell r="AD534">
            <v>34786</v>
          </cell>
          <cell r="AE534">
            <v>34786</v>
          </cell>
          <cell r="AF534">
            <v>34786</v>
          </cell>
        </row>
        <row r="535">
          <cell r="A535" t="str">
            <v>467X</v>
          </cell>
          <cell r="B535" t="str">
            <v>E.M.T. LEADING</v>
          </cell>
          <cell r="C535">
            <v>30461</v>
          </cell>
          <cell r="D535">
            <v>31704</v>
          </cell>
          <cell r="E535">
            <v>32637</v>
          </cell>
          <cell r="F535">
            <v>33864</v>
          </cell>
          <cell r="G535">
            <v>35097</v>
          </cell>
          <cell r="H535">
            <v>36327</v>
          </cell>
          <cell r="I535">
            <v>37561</v>
          </cell>
          <cell r="J535">
            <v>39890</v>
          </cell>
          <cell r="K535">
            <v>39890</v>
          </cell>
          <cell r="L535">
            <v>39890</v>
          </cell>
          <cell r="M535">
            <v>41547</v>
          </cell>
          <cell r="N535">
            <v>41547</v>
          </cell>
          <cell r="O535">
            <v>41547</v>
          </cell>
          <cell r="P535">
            <v>41547</v>
          </cell>
          <cell r="Q535">
            <v>41547</v>
          </cell>
          <cell r="R535">
            <v>41547</v>
          </cell>
          <cell r="S535">
            <v>41547</v>
          </cell>
          <cell r="T535">
            <v>41547</v>
          </cell>
          <cell r="U535">
            <v>41547</v>
          </cell>
          <cell r="V535">
            <v>41547</v>
          </cell>
          <cell r="W535">
            <v>41547</v>
          </cell>
          <cell r="X535">
            <v>41547</v>
          </cell>
          <cell r="Y535">
            <v>41547</v>
          </cell>
          <cell r="Z535">
            <v>41547</v>
          </cell>
          <cell r="AA535">
            <v>41547</v>
          </cell>
          <cell r="AB535">
            <v>41547</v>
          </cell>
          <cell r="AC535">
            <v>41547</v>
          </cell>
          <cell r="AD535">
            <v>41547</v>
          </cell>
          <cell r="AE535">
            <v>41547</v>
          </cell>
          <cell r="AF535">
            <v>41547</v>
          </cell>
        </row>
        <row r="536">
          <cell r="A536" t="str">
            <v>467XNE</v>
          </cell>
          <cell r="B536" t="str">
            <v>E.M.T. LEADING NE</v>
          </cell>
          <cell r="C536">
            <v>25984</v>
          </cell>
          <cell r="D536">
            <v>27080</v>
          </cell>
          <cell r="E536">
            <v>28182</v>
          </cell>
          <cell r="F536">
            <v>29275</v>
          </cell>
          <cell r="G536">
            <v>30374</v>
          </cell>
          <cell r="H536">
            <v>31471</v>
          </cell>
          <cell r="I536">
            <v>32571</v>
          </cell>
          <cell r="J536">
            <v>34646</v>
          </cell>
          <cell r="K536">
            <v>34646</v>
          </cell>
          <cell r="L536">
            <v>34646</v>
          </cell>
          <cell r="M536">
            <v>36122</v>
          </cell>
          <cell r="N536">
            <v>36122</v>
          </cell>
          <cell r="O536">
            <v>36122</v>
          </cell>
          <cell r="P536">
            <v>36122</v>
          </cell>
          <cell r="Q536">
            <v>36122</v>
          </cell>
          <cell r="R536">
            <v>36122</v>
          </cell>
          <cell r="S536">
            <v>36122</v>
          </cell>
          <cell r="T536">
            <v>36122</v>
          </cell>
          <cell r="U536">
            <v>36122</v>
          </cell>
          <cell r="V536">
            <v>36122</v>
          </cell>
          <cell r="W536">
            <v>36122</v>
          </cell>
          <cell r="X536">
            <v>36122</v>
          </cell>
          <cell r="Y536">
            <v>36122</v>
          </cell>
          <cell r="Z536">
            <v>36122</v>
          </cell>
          <cell r="AA536">
            <v>36122</v>
          </cell>
          <cell r="AB536">
            <v>36122</v>
          </cell>
          <cell r="AC536">
            <v>36122</v>
          </cell>
          <cell r="AD536">
            <v>36122</v>
          </cell>
          <cell r="AE536">
            <v>36122</v>
          </cell>
          <cell r="AF536">
            <v>36122</v>
          </cell>
        </row>
        <row r="537">
          <cell r="A537" t="str">
            <v>4734</v>
          </cell>
          <cell r="B537" t="str">
            <v>MINIBUS DRIVER</v>
          </cell>
          <cell r="C537">
            <v>26261</v>
          </cell>
          <cell r="D537">
            <v>27870</v>
          </cell>
          <cell r="E537">
            <v>29067</v>
          </cell>
          <cell r="F537">
            <v>29567</v>
          </cell>
          <cell r="G537">
            <v>30076</v>
          </cell>
          <cell r="H537">
            <v>30580</v>
          </cell>
          <cell r="I537">
            <v>31095</v>
          </cell>
          <cell r="J537">
            <v>31658</v>
          </cell>
          <cell r="K537">
            <v>32149</v>
          </cell>
          <cell r="L537">
            <v>32149</v>
          </cell>
          <cell r="M537">
            <v>32149</v>
          </cell>
          <cell r="N537">
            <v>32149</v>
          </cell>
          <cell r="O537">
            <v>32149</v>
          </cell>
          <cell r="P537">
            <v>32149</v>
          </cell>
          <cell r="Q537">
            <v>32149</v>
          </cell>
          <cell r="R537">
            <v>32149</v>
          </cell>
          <cell r="S537">
            <v>32149</v>
          </cell>
          <cell r="T537">
            <v>32149</v>
          </cell>
          <cell r="U537">
            <v>32149</v>
          </cell>
          <cell r="V537">
            <v>32149</v>
          </cell>
          <cell r="W537">
            <v>32149</v>
          </cell>
          <cell r="X537">
            <v>32149</v>
          </cell>
          <cell r="Y537">
            <v>32149</v>
          </cell>
          <cell r="Z537">
            <v>32149</v>
          </cell>
          <cell r="AA537">
            <v>32149</v>
          </cell>
          <cell r="AB537">
            <v>32149</v>
          </cell>
          <cell r="AC537">
            <v>32149</v>
          </cell>
          <cell r="AD537">
            <v>32149</v>
          </cell>
          <cell r="AE537">
            <v>32149</v>
          </cell>
          <cell r="AF537">
            <v>32149</v>
          </cell>
        </row>
        <row r="538">
          <cell r="A538" t="str">
            <v>4734NE</v>
          </cell>
          <cell r="B538" t="str">
            <v>MINIBUS DRIVER NE</v>
          </cell>
          <cell r="C538">
            <v>24754</v>
          </cell>
          <cell r="D538">
            <v>25195</v>
          </cell>
          <cell r="E538">
            <v>25644</v>
          </cell>
          <cell r="F538">
            <v>26088</v>
          </cell>
          <cell r="G538">
            <v>26543</v>
          </cell>
          <cell r="H538">
            <v>27040</v>
          </cell>
          <cell r="I538">
            <v>27472</v>
          </cell>
          <cell r="J538">
            <v>27472</v>
          </cell>
          <cell r="K538">
            <v>27472</v>
          </cell>
          <cell r="L538">
            <v>27472</v>
          </cell>
          <cell r="M538">
            <v>27472</v>
          </cell>
          <cell r="N538">
            <v>27472</v>
          </cell>
          <cell r="O538">
            <v>27472</v>
          </cell>
          <cell r="P538">
            <v>27472</v>
          </cell>
          <cell r="Q538">
            <v>27472</v>
          </cell>
          <cell r="R538">
            <v>27472</v>
          </cell>
          <cell r="S538">
            <v>27472</v>
          </cell>
          <cell r="T538">
            <v>27472</v>
          </cell>
          <cell r="U538">
            <v>27472</v>
          </cell>
          <cell r="V538">
            <v>27472</v>
          </cell>
          <cell r="W538">
            <v>27472</v>
          </cell>
          <cell r="X538">
            <v>27472</v>
          </cell>
          <cell r="Y538">
            <v>27472</v>
          </cell>
          <cell r="Z538">
            <v>27472</v>
          </cell>
          <cell r="AA538">
            <v>27472</v>
          </cell>
          <cell r="AB538">
            <v>27472</v>
          </cell>
          <cell r="AC538">
            <v>27472</v>
          </cell>
          <cell r="AD538">
            <v>27472</v>
          </cell>
          <cell r="AE538">
            <v>27472</v>
          </cell>
          <cell r="AF538">
            <v>27472</v>
          </cell>
        </row>
        <row r="539">
          <cell r="A539" t="str">
            <v>4761</v>
          </cell>
          <cell r="B539" t="str">
            <v>CARDIAC AIDE</v>
          </cell>
          <cell r="C539">
            <v>27102</v>
          </cell>
          <cell r="D539">
            <v>28728</v>
          </cell>
          <cell r="E539">
            <v>30001</v>
          </cell>
          <cell r="F539">
            <v>30678</v>
          </cell>
          <cell r="G539">
            <v>31418</v>
          </cell>
          <cell r="H539">
            <v>32178</v>
          </cell>
          <cell r="I539">
            <v>32642</v>
          </cell>
          <cell r="J539">
            <v>33433</v>
          </cell>
          <cell r="K539">
            <v>34245</v>
          </cell>
          <cell r="L539">
            <v>34245</v>
          </cell>
          <cell r="M539">
            <v>34245</v>
          </cell>
          <cell r="N539">
            <v>34245</v>
          </cell>
          <cell r="O539">
            <v>34245</v>
          </cell>
          <cell r="P539">
            <v>34245</v>
          </cell>
          <cell r="Q539">
            <v>34245</v>
          </cell>
          <cell r="R539">
            <v>34245</v>
          </cell>
          <cell r="S539">
            <v>34245</v>
          </cell>
          <cell r="T539">
            <v>34245</v>
          </cell>
          <cell r="U539">
            <v>34245</v>
          </cell>
          <cell r="V539">
            <v>34245</v>
          </cell>
          <cell r="W539">
            <v>34245</v>
          </cell>
          <cell r="X539">
            <v>34245</v>
          </cell>
          <cell r="Y539">
            <v>34245</v>
          </cell>
          <cell r="Z539">
            <v>34245</v>
          </cell>
          <cell r="AA539">
            <v>34245</v>
          </cell>
          <cell r="AB539">
            <v>34245</v>
          </cell>
          <cell r="AC539">
            <v>34245</v>
          </cell>
          <cell r="AD539">
            <v>34245</v>
          </cell>
          <cell r="AE539">
            <v>34245</v>
          </cell>
          <cell r="AF539">
            <v>34245</v>
          </cell>
        </row>
        <row r="540">
          <cell r="A540" t="str">
            <v>4761NE</v>
          </cell>
          <cell r="B540" t="str">
            <v>CARDIAC AIDE NE</v>
          </cell>
          <cell r="C540">
            <v>25578</v>
          </cell>
          <cell r="D540">
            <v>26175</v>
          </cell>
          <cell r="E540">
            <v>26828</v>
          </cell>
          <cell r="F540">
            <v>27498</v>
          </cell>
          <cell r="G540">
            <v>28187</v>
          </cell>
          <cell r="H540">
            <v>28892</v>
          </cell>
          <cell r="I540">
            <v>29616</v>
          </cell>
          <cell r="J540">
            <v>29616</v>
          </cell>
          <cell r="K540">
            <v>29616</v>
          </cell>
          <cell r="L540">
            <v>29616</v>
          </cell>
          <cell r="M540">
            <v>29616</v>
          </cell>
          <cell r="N540">
            <v>29616</v>
          </cell>
          <cell r="O540">
            <v>29616</v>
          </cell>
          <cell r="P540">
            <v>29616</v>
          </cell>
          <cell r="Q540">
            <v>29616</v>
          </cell>
          <cell r="R540">
            <v>29616</v>
          </cell>
          <cell r="S540">
            <v>29616</v>
          </cell>
          <cell r="T540">
            <v>29616</v>
          </cell>
          <cell r="U540">
            <v>29616</v>
          </cell>
          <cell r="V540">
            <v>29616</v>
          </cell>
          <cell r="W540">
            <v>29616</v>
          </cell>
          <cell r="X540">
            <v>29616</v>
          </cell>
          <cell r="Y540">
            <v>29616</v>
          </cell>
          <cell r="Z540">
            <v>29616</v>
          </cell>
          <cell r="AA540">
            <v>29616</v>
          </cell>
          <cell r="AB540">
            <v>29616</v>
          </cell>
          <cell r="AC540">
            <v>29616</v>
          </cell>
          <cell r="AD540">
            <v>29616</v>
          </cell>
          <cell r="AE540">
            <v>29616</v>
          </cell>
          <cell r="AF540">
            <v>29616</v>
          </cell>
        </row>
        <row r="541">
          <cell r="A541" t="str">
            <v>4772</v>
          </cell>
          <cell r="B541" t="str">
            <v>PHYSIO AIDE</v>
          </cell>
          <cell r="C541">
            <v>27102</v>
          </cell>
          <cell r="D541">
            <v>28728</v>
          </cell>
          <cell r="E541">
            <v>30001</v>
          </cell>
          <cell r="F541">
            <v>30678</v>
          </cell>
          <cell r="G541">
            <v>31418</v>
          </cell>
          <cell r="H541">
            <v>32178</v>
          </cell>
          <cell r="I541">
            <v>32642</v>
          </cell>
          <cell r="J541">
            <v>33433</v>
          </cell>
          <cell r="K541">
            <v>34245</v>
          </cell>
          <cell r="L541">
            <v>34245</v>
          </cell>
          <cell r="M541">
            <v>34245</v>
          </cell>
          <cell r="N541">
            <v>34245</v>
          </cell>
          <cell r="O541">
            <v>34245</v>
          </cell>
          <cell r="P541">
            <v>34245</v>
          </cell>
          <cell r="Q541">
            <v>34245</v>
          </cell>
          <cell r="R541">
            <v>34245</v>
          </cell>
          <cell r="S541">
            <v>34245</v>
          </cell>
          <cell r="T541">
            <v>34245</v>
          </cell>
          <cell r="U541">
            <v>34245</v>
          </cell>
          <cell r="V541">
            <v>34245</v>
          </cell>
          <cell r="W541">
            <v>34245</v>
          </cell>
          <cell r="X541">
            <v>34245</v>
          </cell>
          <cell r="Y541">
            <v>34245</v>
          </cell>
          <cell r="Z541">
            <v>34245</v>
          </cell>
          <cell r="AA541">
            <v>34245</v>
          </cell>
          <cell r="AB541">
            <v>34245</v>
          </cell>
          <cell r="AC541">
            <v>34245</v>
          </cell>
          <cell r="AD541">
            <v>34245</v>
          </cell>
          <cell r="AE541">
            <v>34245</v>
          </cell>
          <cell r="AF541">
            <v>34245</v>
          </cell>
        </row>
        <row r="542">
          <cell r="A542" t="str">
            <v>4772NE</v>
          </cell>
          <cell r="B542" t="str">
            <v>PHYSIO AIDE NE</v>
          </cell>
          <cell r="C542">
            <v>25578</v>
          </cell>
          <cell r="D542">
            <v>26175</v>
          </cell>
          <cell r="E542">
            <v>26828</v>
          </cell>
          <cell r="F542">
            <v>27498</v>
          </cell>
          <cell r="G542">
            <v>28187</v>
          </cell>
          <cell r="H542">
            <v>28892</v>
          </cell>
          <cell r="I542">
            <v>29616</v>
          </cell>
          <cell r="J542">
            <v>29616</v>
          </cell>
          <cell r="K542">
            <v>29616</v>
          </cell>
          <cell r="L542">
            <v>29616</v>
          </cell>
          <cell r="M542">
            <v>29616</v>
          </cell>
          <cell r="N542">
            <v>29616</v>
          </cell>
          <cell r="O542">
            <v>29616</v>
          </cell>
          <cell r="P542">
            <v>29616</v>
          </cell>
          <cell r="Q542">
            <v>29616</v>
          </cell>
          <cell r="R542">
            <v>29616</v>
          </cell>
          <cell r="S542">
            <v>29616</v>
          </cell>
          <cell r="T542">
            <v>29616</v>
          </cell>
          <cell r="U542">
            <v>29616</v>
          </cell>
          <cell r="V542">
            <v>29616</v>
          </cell>
          <cell r="W542">
            <v>29616</v>
          </cell>
          <cell r="X542">
            <v>29616</v>
          </cell>
          <cell r="Y542">
            <v>29616</v>
          </cell>
          <cell r="Z542">
            <v>29616</v>
          </cell>
          <cell r="AA542">
            <v>29616</v>
          </cell>
          <cell r="AB542">
            <v>29616</v>
          </cell>
          <cell r="AC542">
            <v>29616</v>
          </cell>
          <cell r="AD542">
            <v>29616</v>
          </cell>
          <cell r="AE542">
            <v>29616</v>
          </cell>
          <cell r="AF542">
            <v>29616</v>
          </cell>
        </row>
        <row r="543">
          <cell r="A543" t="str">
            <v>4783</v>
          </cell>
          <cell r="B543" t="str">
            <v>S&amp;L THERAPY AIDE</v>
          </cell>
          <cell r="C543">
            <v>27102</v>
          </cell>
          <cell r="D543">
            <v>28728</v>
          </cell>
          <cell r="E543">
            <v>30001</v>
          </cell>
          <cell r="F543">
            <v>30678</v>
          </cell>
          <cell r="G543">
            <v>31418</v>
          </cell>
          <cell r="H543">
            <v>32178</v>
          </cell>
          <cell r="I543">
            <v>32642</v>
          </cell>
          <cell r="J543">
            <v>33433</v>
          </cell>
          <cell r="K543">
            <v>34245</v>
          </cell>
          <cell r="L543">
            <v>34245</v>
          </cell>
          <cell r="M543">
            <v>34245</v>
          </cell>
          <cell r="N543">
            <v>34245</v>
          </cell>
          <cell r="O543">
            <v>34245</v>
          </cell>
          <cell r="P543">
            <v>34245</v>
          </cell>
          <cell r="Q543">
            <v>34245</v>
          </cell>
          <cell r="R543">
            <v>34245</v>
          </cell>
          <cell r="S543">
            <v>34245</v>
          </cell>
          <cell r="T543">
            <v>34245</v>
          </cell>
          <cell r="U543">
            <v>34245</v>
          </cell>
          <cell r="V543">
            <v>34245</v>
          </cell>
          <cell r="W543">
            <v>34245</v>
          </cell>
          <cell r="X543">
            <v>34245</v>
          </cell>
          <cell r="Y543">
            <v>34245</v>
          </cell>
          <cell r="Z543">
            <v>34245</v>
          </cell>
          <cell r="AA543">
            <v>34245</v>
          </cell>
          <cell r="AB543">
            <v>34245</v>
          </cell>
          <cell r="AC543">
            <v>34245</v>
          </cell>
          <cell r="AD543">
            <v>34245</v>
          </cell>
          <cell r="AE543">
            <v>34245</v>
          </cell>
          <cell r="AF543">
            <v>34245</v>
          </cell>
        </row>
        <row r="544">
          <cell r="A544" t="str">
            <v>4783NE</v>
          </cell>
          <cell r="B544" t="str">
            <v>S&amp;L THERAPY AIDE NE</v>
          </cell>
          <cell r="C544">
            <v>25578</v>
          </cell>
          <cell r="D544">
            <v>26175</v>
          </cell>
          <cell r="E544">
            <v>26828</v>
          </cell>
          <cell r="F544">
            <v>27498</v>
          </cell>
          <cell r="G544">
            <v>28187</v>
          </cell>
          <cell r="H544">
            <v>28892</v>
          </cell>
          <cell r="I544">
            <v>29616</v>
          </cell>
          <cell r="J544">
            <v>29616</v>
          </cell>
          <cell r="K544">
            <v>29616</v>
          </cell>
          <cell r="L544">
            <v>29616</v>
          </cell>
          <cell r="M544">
            <v>29616</v>
          </cell>
          <cell r="N544">
            <v>29616</v>
          </cell>
          <cell r="O544">
            <v>29616</v>
          </cell>
          <cell r="P544">
            <v>29616</v>
          </cell>
          <cell r="Q544">
            <v>29616</v>
          </cell>
          <cell r="R544">
            <v>29616</v>
          </cell>
          <cell r="S544">
            <v>29616</v>
          </cell>
          <cell r="T544">
            <v>29616</v>
          </cell>
          <cell r="U544">
            <v>29616</v>
          </cell>
          <cell r="V544">
            <v>29616</v>
          </cell>
          <cell r="W544">
            <v>29616</v>
          </cell>
          <cell r="X544">
            <v>29616</v>
          </cell>
          <cell r="Y544">
            <v>29616</v>
          </cell>
          <cell r="Z544">
            <v>29616</v>
          </cell>
          <cell r="AA544">
            <v>29616</v>
          </cell>
          <cell r="AB544">
            <v>29616</v>
          </cell>
          <cell r="AC544">
            <v>29616</v>
          </cell>
          <cell r="AD544">
            <v>29616</v>
          </cell>
          <cell r="AE544">
            <v>29616</v>
          </cell>
          <cell r="AF544">
            <v>29616</v>
          </cell>
        </row>
        <row r="545">
          <cell r="A545" t="str">
            <v>4794</v>
          </cell>
          <cell r="B545" t="str">
            <v>OT AIDE</v>
          </cell>
          <cell r="C545">
            <v>27102</v>
          </cell>
          <cell r="D545">
            <v>28728</v>
          </cell>
          <cell r="E545">
            <v>30001</v>
          </cell>
          <cell r="F545">
            <v>30678</v>
          </cell>
          <cell r="G545">
            <v>31418</v>
          </cell>
          <cell r="H545">
            <v>32178</v>
          </cell>
          <cell r="I545">
            <v>32642</v>
          </cell>
          <cell r="J545">
            <v>33433</v>
          </cell>
          <cell r="K545">
            <v>34245</v>
          </cell>
          <cell r="L545">
            <v>34245</v>
          </cell>
          <cell r="M545">
            <v>34245</v>
          </cell>
          <cell r="N545">
            <v>34245</v>
          </cell>
          <cell r="O545">
            <v>34245</v>
          </cell>
          <cell r="P545">
            <v>34245</v>
          </cell>
          <cell r="Q545">
            <v>34245</v>
          </cell>
          <cell r="R545">
            <v>34245</v>
          </cell>
          <cell r="S545">
            <v>34245</v>
          </cell>
          <cell r="T545">
            <v>34245</v>
          </cell>
          <cell r="U545">
            <v>34245</v>
          </cell>
          <cell r="V545">
            <v>34245</v>
          </cell>
          <cell r="W545">
            <v>34245</v>
          </cell>
          <cell r="X545">
            <v>34245</v>
          </cell>
          <cell r="Y545">
            <v>34245</v>
          </cell>
          <cell r="Z545">
            <v>34245</v>
          </cell>
          <cell r="AA545">
            <v>34245</v>
          </cell>
          <cell r="AB545">
            <v>34245</v>
          </cell>
          <cell r="AC545">
            <v>34245</v>
          </cell>
          <cell r="AD545">
            <v>34245</v>
          </cell>
          <cell r="AE545">
            <v>34245</v>
          </cell>
          <cell r="AF545">
            <v>34245</v>
          </cell>
        </row>
        <row r="546">
          <cell r="A546" t="str">
            <v>4794NE</v>
          </cell>
          <cell r="B546" t="str">
            <v>OT AIDE NE</v>
          </cell>
          <cell r="C546">
            <v>25578</v>
          </cell>
          <cell r="D546">
            <v>26175</v>
          </cell>
          <cell r="E546">
            <v>26828</v>
          </cell>
          <cell r="F546">
            <v>27498</v>
          </cell>
          <cell r="G546">
            <v>28187</v>
          </cell>
          <cell r="H546">
            <v>28892</v>
          </cell>
          <cell r="I546">
            <v>29616</v>
          </cell>
          <cell r="J546">
            <v>29616</v>
          </cell>
          <cell r="K546">
            <v>29616</v>
          </cell>
          <cell r="L546">
            <v>29616</v>
          </cell>
          <cell r="M546">
            <v>29616</v>
          </cell>
          <cell r="N546">
            <v>29616</v>
          </cell>
          <cell r="O546">
            <v>29616</v>
          </cell>
          <cell r="P546">
            <v>29616</v>
          </cell>
          <cell r="Q546">
            <v>29616</v>
          </cell>
          <cell r="R546">
            <v>29616</v>
          </cell>
          <cell r="S546">
            <v>29616</v>
          </cell>
          <cell r="T546">
            <v>29616</v>
          </cell>
          <cell r="U546">
            <v>29616</v>
          </cell>
          <cell r="V546">
            <v>29616</v>
          </cell>
          <cell r="W546">
            <v>29616</v>
          </cell>
          <cell r="X546">
            <v>29616</v>
          </cell>
          <cell r="Y546">
            <v>29616</v>
          </cell>
          <cell r="Z546">
            <v>29616</v>
          </cell>
          <cell r="AA546">
            <v>29616</v>
          </cell>
          <cell r="AB546">
            <v>29616</v>
          </cell>
          <cell r="AC546">
            <v>29616</v>
          </cell>
          <cell r="AD546">
            <v>29616</v>
          </cell>
          <cell r="AE546">
            <v>29616</v>
          </cell>
          <cell r="AF546">
            <v>29616</v>
          </cell>
        </row>
        <row r="547">
          <cell r="A547" t="str">
            <v>4809</v>
          </cell>
          <cell r="B547" t="str">
            <v>HOUSE PARENT</v>
          </cell>
          <cell r="C547">
            <v>42422</v>
          </cell>
          <cell r="D547">
            <v>43386</v>
          </cell>
          <cell r="E547">
            <v>44350</v>
          </cell>
          <cell r="F547">
            <v>46896</v>
          </cell>
          <cell r="G547">
            <v>47881</v>
          </cell>
          <cell r="H547">
            <v>48861</v>
          </cell>
          <cell r="I547">
            <v>49853</v>
          </cell>
          <cell r="J547">
            <v>49853</v>
          </cell>
          <cell r="K547">
            <v>49853</v>
          </cell>
          <cell r="L547">
            <v>49853</v>
          </cell>
          <cell r="M547">
            <v>49853</v>
          </cell>
          <cell r="N547">
            <v>49853</v>
          </cell>
          <cell r="O547">
            <v>49853</v>
          </cell>
          <cell r="P547">
            <v>49853</v>
          </cell>
          <cell r="Q547">
            <v>49853</v>
          </cell>
          <cell r="R547">
            <v>49853</v>
          </cell>
          <cell r="S547">
            <v>49853</v>
          </cell>
          <cell r="T547">
            <v>49853</v>
          </cell>
          <cell r="U547">
            <v>49853</v>
          </cell>
          <cell r="V547">
            <v>49853</v>
          </cell>
          <cell r="W547">
            <v>49853</v>
          </cell>
          <cell r="X547">
            <v>49853</v>
          </cell>
          <cell r="Y547">
            <v>49853</v>
          </cell>
          <cell r="Z547">
            <v>49853</v>
          </cell>
          <cell r="AA547">
            <v>49853</v>
          </cell>
          <cell r="AB547">
            <v>49853</v>
          </cell>
          <cell r="AC547">
            <v>49853</v>
          </cell>
          <cell r="AD547">
            <v>49853</v>
          </cell>
          <cell r="AE547">
            <v>49853</v>
          </cell>
          <cell r="AF547">
            <v>49853</v>
          </cell>
        </row>
        <row r="548">
          <cell r="A548" t="str">
            <v>4816</v>
          </cell>
          <cell r="B548" t="str">
            <v>STD HOUSE PARENT</v>
          </cell>
          <cell r="C548">
            <v>25774</v>
          </cell>
          <cell r="D548">
            <v>27141</v>
          </cell>
          <cell r="E548">
            <v>28344</v>
          </cell>
          <cell r="F548">
            <v>28344</v>
          </cell>
          <cell r="G548">
            <v>28344</v>
          </cell>
          <cell r="H548">
            <v>28344</v>
          </cell>
          <cell r="I548">
            <v>28344</v>
          </cell>
          <cell r="J548">
            <v>28344</v>
          </cell>
          <cell r="K548">
            <v>28344</v>
          </cell>
          <cell r="L548">
            <v>28344</v>
          </cell>
          <cell r="M548">
            <v>28344</v>
          </cell>
          <cell r="N548">
            <v>28344</v>
          </cell>
          <cell r="O548">
            <v>28344</v>
          </cell>
          <cell r="P548">
            <v>28344</v>
          </cell>
          <cell r="Q548">
            <v>28344</v>
          </cell>
          <cell r="R548">
            <v>28344</v>
          </cell>
          <cell r="S548">
            <v>28344</v>
          </cell>
          <cell r="T548">
            <v>28344</v>
          </cell>
          <cell r="U548">
            <v>28344</v>
          </cell>
          <cell r="V548">
            <v>28344</v>
          </cell>
          <cell r="W548">
            <v>28344</v>
          </cell>
          <cell r="X548">
            <v>28344</v>
          </cell>
          <cell r="Y548">
            <v>28344</v>
          </cell>
          <cell r="Z548">
            <v>28344</v>
          </cell>
          <cell r="AA548">
            <v>28344</v>
          </cell>
          <cell r="AB548">
            <v>28344</v>
          </cell>
          <cell r="AC548">
            <v>28344</v>
          </cell>
          <cell r="AD548">
            <v>28344</v>
          </cell>
          <cell r="AE548">
            <v>28344</v>
          </cell>
          <cell r="AF548">
            <v>28344</v>
          </cell>
        </row>
        <row r="549">
          <cell r="A549" t="str">
            <v>4817</v>
          </cell>
          <cell r="B549" t="str">
            <v>ASST. HOUSE PARENT</v>
          </cell>
          <cell r="C549">
            <v>31905</v>
          </cell>
          <cell r="D549">
            <v>33105</v>
          </cell>
          <cell r="E549">
            <v>34317</v>
          </cell>
          <cell r="F549">
            <v>35535</v>
          </cell>
          <cell r="G549">
            <v>36772</v>
          </cell>
          <cell r="H549">
            <v>38029</v>
          </cell>
          <cell r="I549">
            <v>39276</v>
          </cell>
          <cell r="J549">
            <v>40547</v>
          </cell>
          <cell r="K549">
            <v>41823</v>
          </cell>
          <cell r="L549">
            <v>41823</v>
          </cell>
          <cell r="M549">
            <v>41823</v>
          </cell>
          <cell r="N549">
            <v>42660</v>
          </cell>
          <cell r="O549">
            <v>42660</v>
          </cell>
          <cell r="P549">
            <v>42660</v>
          </cell>
          <cell r="Q549">
            <v>42660</v>
          </cell>
          <cell r="R549">
            <v>42660</v>
          </cell>
          <cell r="S549">
            <v>42660</v>
          </cell>
          <cell r="T549">
            <v>42660</v>
          </cell>
          <cell r="U549">
            <v>42660</v>
          </cell>
          <cell r="V549">
            <v>42660</v>
          </cell>
          <cell r="W549">
            <v>42660</v>
          </cell>
          <cell r="X549">
            <v>42660</v>
          </cell>
          <cell r="Y549">
            <v>42660</v>
          </cell>
          <cell r="Z549">
            <v>42660</v>
          </cell>
          <cell r="AA549">
            <v>42660</v>
          </cell>
          <cell r="AB549">
            <v>42660</v>
          </cell>
          <cell r="AC549">
            <v>42660</v>
          </cell>
          <cell r="AD549">
            <v>42660</v>
          </cell>
          <cell r="AE549">
            <v>42660</v>
          </cell>
          <cell r="AF549">
            <v>42660</v>
          </cell>
        </row>
        <row r="550">
          <cell r="A550" t="str">
            <v>4818</v>
          </cell>
          <cell r="B550" t="str">
            <v>H.C.A. (GENERAL)</v>
          </cell>
          <cell r="C550">
            <v>27102</v>
          </cell>
          <cell r="D550">
            <v>28728</v>
          </cell>
          <cell r="E550">
            <v>30001</v>
          </cell>
          <cell r="F550">
            <v>30678</v>
          </cell>
          <cell r="G550">
            <v>31418</v>
          </cell>
          <cell r="H550">
            <v>32178</v>
          </cell>
          <cell r="I550">
            <v>32642</v>
          </cell>
          <cell r="J550">
            <v>33433</v>
          </cell>
          <cell r="K550">
            <v>34245</v>
          </cell>
          <cell r="L550">
            <v>34245</v>
          </cell>
          <cell r="M550">
            <v>34245</v>
          </cell>
          <cell r="N550">
            <v>34245</v>
          </cell>
          <cell r="O550">
            <v>34245</v>
          </cell>
          <cell r="P550">
            <v>34245</v>
          </cell>
          <cell r="Q550">
            <v>34245</v>
          </cell>
          <cell r="R550">
            <v>34245</v>
          </cell>
          <cell r="S550">
            <v>34245</v>
          </cell>
          <cell r="T550">
            <v>34245</v>
          </cell>
          <cell r="U550">
            <v>34245</v>
          </cell>
          <cell r="V550">
            <v>34245</v>
          </cell>
          <cell r="W550">
            <v>34245</v>
          </cell>
          <cell r="X550">
            <v>34245</v>
          </cell>
          <cell r="Y550">
            <v>34245</v>
          </cell>
          <cell r="Z550">
            <v>34245</v>
          </cell>
          <cell r="AA550">
            <v>34245</v>
          </cell>
          <cell r="AB550">
            <v>34245</v>
          </cell>
          <cell r="AC550">
            <v>34245</v>
          </cell>
          <cell r="AD550">
            <v>34245</v>
          </cell>
          <cell r="AE550">
            <v>34245</v>
          </cell>
          <cell r="AF550">
            <v>34245</v>
          </cell>
        </row>
        <row r="551">
          <cell r="A551" t="str">
            <v>4818NE</v>
          </cell>
          <cell r="B551" t="str">
            <v>H.C.A. (GENERAL) NE</v>
          </cell>
          <cell r="C551">
            <v>25578</v>
          </cell>
          <cell r="D551">
            <v>26175</v>
          </cell>
          <cell r="E551">
            <v>26828</v>
          </cell>
          <cell r="F551">
            <v>27498</v>
          </cell>
          <cell r="G551">
            <v>28187</v>
          </cell>
          <cell r="H551">
            <v>28892</v>
          </cell>
          <cell r="I551">
            <v>29616</v>
          </cell>
          <cell r="J551">
            <v>29616</v>
          </cell>
          <cell r="K551">
            <v>29616</v>
          </cell>
          <cell r="L551">
            <v>29616</v>
          </cell>
          <cell r="M551">
            <v>29616</v>
          </cell>
          <cell r="N551">
            <v>29616</v>
          </cell>
          <cell r="O551">
            <v>29616</v>
          </cell>
          <cell r="P551">
            <v>29616</v>
          </cell>
          <cell r="Q551">
            <v>29616</v>
          </cell>
          <cell r="R551">
            <v>29616</v>
          </cell>
          <cell r="S551">
            <v>29616</v>
          </cell>
          <cell r="T551">
            <v>29616</v>
          </cell>
          <cell r="U551">
            <v>29616</v>
          </cell>
          <cell r="V551">
            <v>29616</v>
          </cell>
          <cell r="W551">
            <v>29616</v>
          </cell>
          <cell r="X551">
            <v>29616</v>
          </cell>
          <cell r="Y551">
            <v>29616</v>
          </cell>
          <cell r="Z551">
            <v>29616</v>
          </cell>
          <cell r="AA551">
            <v>29616</v>
          </cell>
          <cell r="AB551">
            <v>29616</v>
          </cell>
          <cell r="AC551">
            <v>29616</v>
          </cell>
          <cell r="AD551">
            <v>29616</v>
          </cell>
          <cell r="AE551">
            <v>29616</v>
          </cell>
          <cell r="AF551">
            <v>29616</v>
          </cell>
        </row>
        <row r="552">
          <cell r="A552" t="str">
            <v>4818NI</v>
          </cell>
          <cell r="B552" t="str">
            <v>HEALTH CARE ASSISTANT NEW INTERN</v>
          </cell>
          <cell r="C552">
            <v>23517</v>
          </cell>
          <cell r="D552">
            <v>24841</v>
          </cell>
          <cell r="E552">
            <v>24841</v>
          </cell>
          <cell r="F552">
            <v>24841</v>
          </cell>
          <cell r="G552">
            <v>24841</v>
          </cell>
          <cell r="H552">
            <v>24841</v>
          </cell>
          <cell r="I552">
            <v>24841</v>
          </cell>
          <cell r="J552">
            <v>24841</v>
          </cell>
          <cell r="K552">
            <v>24841</v>
          </cell>
          <cell r="L552">
            <v>24841</v>
          </cell>
          <cell r="M552">
            <v>24841</v>
          </cell>
          <cell r="N552">
            <v>24841</v>
          </cell>
          <cell r="O552">
            <v>24841</v>
          </cell>
          <cell r="P552">
            <v>24841</v>
          </cell>
          <cell r="Q552">
            <v>24841</v>
          </cell>
          <cell r="R552">
            <v>24841</v>
          </cell>
          <cell r="S552">
            <v>24841</v>
          </cell>
          <cell r="T552">
            <v>24841</v>
          </cell>
          <cell r="U552">
            <v>24841</v>
          </cell>
          <cell r="V552">
            <v>24841</v>
          </cell>
          <cell r="W552">
            <v>24841</v>
          </cell>
          <cell r="X552">
            <v>24841</v>
          </cell>
          <cell r="Y552">
            <v>24841</v>
          </cell>
          <cell r="Z552">
            <v>24841</v>
          </cell>
          <cell r="AA552">
            <v>24841</v>
          </cell>
          <cell r="AB552">
            <v>24841</v>
          </cell>
          <cell r="AC552">
            <v>24841</v>
          </cell>
          <cell r="AD552">
            <v>24841</v>
          </cell>
          <cell r="AE552">
            <v>24841</v>
          </cell>
          <cell r="AF552">
            <v>24841</v>
          </cell>
        </row>
        <row r="553">
          <cell r="A553" t="str">
            <v>4828</v>
          </cell>
          <cell r="B553" t="str">
            <v>CARE ASSIST.</v>
          </cell>
          <cell r="C553">
            <v>25785</v>
          </cell>
          <cell r="D553">
            <v>26781</v>
          </cell>
          <cell r="E553">
            <v>28135</v>
          </cell>
          <cell r="F553">
            <v>28585</v>
          </cell>
          <cell r="G553">
            <v>29314</v>
          </cell>
          <cell r="H553">
            <v>31036</v>
          </cell>
          <cell r="I553">
            <v>32733</v>
          </cell>
          <cell r="J553">
            <v>33272</v>
          </cell>
          <cell r="K553">
            <v>34612</v>
          </cell>
          <cell r="L553">
            <v>35614</v>
          </cell>
          <cell r="M553">
            <v>36430</v>
          </cell>
          <cell r="N553">
            <v>37347</v>
          </cell>
          <cell r="O553">
            <v>37347</v>
          </cell>
          <cell r="P553">
            <v>37347</v>
          </cell>
          <cell r="Q553">
            <v>38057</v>
          </cell>
          <cell r="R553">
            <v>38057</v>
          </cell>
          <cell r="S553">
            <v>38057</v>
          </cell>
          <cell r="T553">
            <v>38057</v>
          </cell>
          <cell r="U553">
            <v>38057</v>
          </cell>
          <cell r="V553">
            <v>38057</v>
          </cell>
          <cell r="W553">
            <v>38057</v>
          </cell>
          <cell r="X553">
            <v>38057</v>
          </cell>
          <cell r="Y553">
            <v>38057</v>
          </cell>
          <cell r="Z553">
            <v>38057</v>
          </cell>
          <cell r="AA553">
            <v>38057</v>
          </cell>
          <cell r="AB553">
            <v>38057</v>
          </cell>
          <cell r="AC553">
            <v>38057</v>
          </cell>
          <cell r="AD553">
            <v>38057</v>
          </cell>
          <cell r="AE553">
            <v>38057</v>
          </cell>
          <cell r="AF553">
            <v>38057</v>
          </cell>
        </row>
        <row r="554">
          <cell r="A554" t="str">
            <v>4828NE</v>
          </cell>
          <cell r="B554" t="str">
            <v>CARE ASSIST. NE</v>
          </cell>
          <cell r="C554">
            <v>23931</v>
          </cell>
          <cell r="D554">
            <v>24328</v>
          </cell>
          <cell r="E554">
            <v>24971</v>
          </cell>
          <cell r="F554">
            <v>26491</v>
          </cell>
          <cell r="G554">
            <v>28268</v>
          </cell>
          <cell r="H554">
            <v>28748</v>
          </cell>
          <cell r="I554">
            <v>29942</v>
          </cell>
          <cell r="J554">
            <v>30835</v>
          </cell>
          <cell r="K554">
            <v>31563</v>
          </cell>
          <cell r="L554">
            <v>32380</v>
          </cell>
          <cell r="M554">
            <v>32380</v>
          </cell>
          <cell r="N554">
            <v>32380</v>
          </cell>
          <cell r="O554">
            <v>33012</v>
          </cell>
          <cell r="P554">
            <v>33012</v>
          </cell>
          <cell r="Q554">
            <v>33012</v>
          </cell>
          <cell r="R554">
            <v>33012</v>
          </cell>
          <cell r="S554">
            <v>33012</v>
          </cell>
          <cell r="T554">
            <v>33012</v>
          </cell>
          <cell r="U554">
            <v>33012</v>
          </cell>
          <cell r="V554">
            <v>33012</v>
          </cell>
          <cell r="W554">
            <v>33012</v>
          </cell>
          <cell r="X554">
            <v>33012</v>
          </cell>
          <cell r="Y554">
            <v>33012</v>
          </cell>
          <cell r="Z554">
            <v>33012</v>
          </cell>
          <cell r="AA554">
            <v>33012</v>
          </cell>
          <cell r="AB554">
            <v>33012</v>
          </cell>
          <cell r="AC554">
            <v>33012</v>
          </cell>
          <cell r="AD554">
            <v>33012</v>
          </cell>
          <cell r="AE554">
            <v>33012</v>
          </cell>
          <cell r="AF554">
            <v>33012</v>
          </cell>
        </row>
        <row r="555">
          <cell r="A555" t="str">
            <v>4828NI</v>
          </cell>
          <cell r="B555" t="str">
            <v>CARE ASSISTANT (DIS) NEW INTERN</v>
          </cell>
          <cell r="C555">
            <v>23517</v>
          </cell>
          <cell r="D555">
            <v>24841</v>
          </cell>
          <cell r="E555">
            <v>24841</v>
          </cell>
          <cell r="F555">
            <v>24841</v>
          </cell>
          <cell r="G555">
            <v>24841</v>
          </cell>
          <cell r="H555">
            <v>24841</v>
          </cell>
          <cell r="I555">
            <v>24841</v>
          </cell>
          <cell r="J555">
            <v>24841</v>
          </cell>
          <cell r="K555">
            <v>24841</v>
          </cell>
          <cell r="L555">
            <v>24841</v>
          </cell>
          <cell r="M555">
            <v>24841</v>
          </cell>
          <cell r="N555">
            <v>24841</v>
          </cell>
          <cell r="O555">
            <v>24841</v>
          </cell>
          <cell r="P555">
            <v>24841</v>
          </cell>
          <cell r="Q555">
            <v>24841</v>
          </cell>
          <cell r="R555">
            <v>24841</v>
          </cell>
          <cell r="S555">
            <v>24841</v>
          </cell>
          <cell r="T555">
            <v>24841</v>
          </cell>
          <cell r="U555">
            <v>24841</v>
          </cell>
          <cell r="V555">
            <v>24841</v>
          </cell>
          <cell r="W555">
            <v>24841</v>
          </cell>
          <cell r="X555">
            <v>24841</v>
          </cell>
          <cell r="Y555">
            <v>24841</v>
          </cell>
          <cell r="Z555">
            <v>24841</v>
          </cell>
          <cell r="AA555">
            <v>24841</v>
          </cell>
          <cell r="AB555">
            <v>24841</v>
          </cell>
          <cell r="AC555">
            <v>24841</v>
          </cell>
          <cell r="AD555">
            <v>24841</v>
          </cell>
          <cell r="AE555">
            <v>24841</v>
          </cell>
          <cell r="AF555">
            <v>24841</v>
          </cell>
        </row>
        <row r="556">
          <cell r="A556" t="str">
            <v>4844</v>
          </cell>
          <cell r="B556" t="str">
            <v>HOME HELP ORGANISER</v>
          </cell>
          <cell r="C556">
            <v>41621</v>
          </cell>
          <cell r="D556">
            <v>42947</v>
          </cell>
          <cell r="E556">
            <v>44273</v>
          </cell>
          <cell r="F556">
            <v>45598</v>
          </cell>
          <cell r="G556">
            <v>46923</v>
          </cell>
          <cell r="H556">
            <v>46923</v>
          </cell>
          <cell r="I556">
            <v>46923</v>
          </cell>
          <cell r="J556">
            <v>48459</v>
          </cell>
          <cell r="K556">
            <v>48459</v>
          </cell>
          <cell r="L556">
            <v>48459</v>
          </cell>
          <cell r="M556">
            <v>49991</v>
          </cell>
          <cell r="N556">
            <v>49991</v>
          </cell>
          <cell r="O556">
            <v>49991</v>
          </cell>
          <cell r="P556">
            <v>49991</v>
          </cell>
          <cell r="Q556">
            <v>49991</v>
          </cell>
          <cell r="R556">
            <v>49991</v>
          </cell>
          <cell r="S556">
            <v>49991</v>
          </cell>
          <cell r="T556">
            <v>49991</v>
          </cell>
          <cell r="U556">
            <v>49991</v>
          </cell>
          <cell r="V556">
            <v>49991</v>
          </cell>
          <cell r="W556">
            <v>49991</v>
          </cell>
          <cell r="X556">
            <v>49991</v>
          </cell>
          <cell r="Y556">
            <v>49991</v>
          </cell>
          <cell r="Z556">
            <v>49991</v>
          </cell>
          <cell r="AA556">
            <v>49991</v>
          </cell>
          <cell r="AB556">
            <v>49991</v>
          </cell>
          <cell r="AC556">
            <v>49991</v>
          </cell>
          <cell r="AD556">
            <v>49991</v>
          </cell>
          <cell r="AE556">
            <v>49991</v>
          </cell>
          <cell r="AF556">
            <v>49991</v>
          </cell>
        </row>
        <row r="557">
          <cell r="A557" t="str">
            <v>4859</v>
          </cell>
          <cell r="B557" t="str">
            <v>RC CHAPLAIN</v>
          </cell>
          <cell r="C557">
            <v>46308</v>
          </cell>
          <cell r="D557">
            <v>47423</v>
          </cell>
          <cell r="E557">
            <v>48774</v>
          </cell>
          <cell r="F557">
            <v>51303</v>
          </cell>
          <cell r="G557">
            <v>52818</v>
          </cell>
          <cell r="H557">
            <v>52818</v>
          </cell>
          <cell r="I557">
            <v>52818</v>
          </cell>
          <cell r="J557">
            <v>54699</v>
          </cell>
          <cell r="K557">
            <v>54699</v>
          </cell>
          <cell r="L557">
            <v>54699</v>
          </cell>
          <cell r="M557">
            <v>56592</v>
          </cell>
          <cell r="N557">
            <v>56592</v>
          </cell>
          <cell r="O557">
            <v>56592</v>
          </cell>
          <cell r="P557">
            <v>56592</v>
          </cell>
          <cell r="Q557">
            <v>56592</v>
          </cell>
          <cell r="R557">
            <v>56592</v>
          </cell>
          <cell r="S557">
            <v>56592</v>
          </cell>
          <cell r="T557">
            <v>56592</v>
          </cell>
          <cell r="U557">
            <v>56592</v>
          </cell>
          <cell r="V557">
            <v>56592</v>
          </cell>
          <cell r="W557">
            <v>56592</v>
          </cell>
          <cell r="X557">
            <v>56592</v>
          </cell>
          <cell r="Y557">
            <v>56592</v>
          </cell>
          <cell r="Z557">
            <v>56592</v>
          </cell>
          <cell r="AA557">
            <v>56592</v>
          </cell>
          <cell r="AB557">
            <v>56592</v>
          </cell>
          <cell r="AC557">
            <v>56592</v>
          </cell>
          <cell r="AD557">
            <v>56592</v>
          </cell>
          <cell r="AE557">
            <v>56592</v>
          </cell>
          <cell r="AF557">
            <v>56592</v>
          </cell>
        </row>
        <row r="558">
          <cell r="A558" t="str">
            <v>4905</v>
          </cell>
          <cell r="B558" t="str">
            <v>CRAFT MATE</v>
          </cell>
          <cell r="C558">
            <v>26724</v>
          </cell>
          <cell r="D558">
            <v>27614</v>
          </cell>
          <cell r="E558">
            <v>29581</v>
          </cell>
          <cell r="F558">
            <v>29915</v>
          </cell>
          <cell r="G558">
            <v>30077</v>
          </cell>
          <cell r="H558">
            <v>30251</v>
          </cell>
          <cell r="I558">
            <v>30414</v>
          </cell>
          <cell r="J558">
            <v>30502</v>
          </cell>
          <cell r="K558">
            <v>30582</v>
          </cell>
          <cell r="L558">
            <v>30667</v>
          </cell>
          <cell r="M558">
            <v>30752</v>
          </cell>
          <cell r="N558">
            <v>30886</v>
          </cell>
          <cell r="O558">
            <v>30989</v>
          </cell>
          <cell r="P558">
            <v>31239</v>
          </cell>
          <cell r="Q558">
            <v>31239</v>
          </cell>
          <cell r="R558">
            <v>31239</v>
          </cell>
          <cell r="S558">
            <v>31239</v>
          </cell>
          <cell r="T558">
            <v>31239</v>
          </cell>
          <cell r="U558">
            <v>31239</v>
          </cell>
          <cell r="V558">
            <v>31239</v>
          </cell>
          <cell r="W558">
            <v>31239</v>
          </cell>
          <cell r="X558">
            <v>31239</v>
          </cell>
          <cell r="Y558">
            <v>31239</v>
          </cell>
          <cell r="Z558">
            <v>31239</v>
          </cell>
          <cell r="AA558">
            <v>31239</v>
          </cell>
          <cell r="AB558">
            <v>31239</v>
          </cell>
          <cell r="AC558">
            <v>31239</v>
          </cell>
          <cell r="AD558">
            <v>31239</v>
          </cell>
          <cell r="AE558">
            <v>31239</v>
          </cell>
          <cell r="AF558">
            <v>31239</v>
          </cell>
        </row>
        <row r="559">
          <cell r="A559" t="str">
            <v>4905NE</v>
          </cell>
          <cell r="B559" t="str">
            <v>CRAFT MATE NE</v>
          </cell>
          <cell r="C559">
            <v>25207</v>
          </cell>
          <cell r="D559">
            <v>25502</v>
          </cell>
          <cell r="E559">
            <v>25644</v>
          </cell>
          <cell r="F559">
            <v>25798</v>
          </cell>
          <cell r="G559">
            <v>25943</v>
          </cell>
          <cell r="H559">
            <v>26019</v>
          </cell>
          <cell r="I559">
            <v>26091</v>
          </cell>
          <cell r="J559">
            <v>26165</v>
          </cell>
          <cell r="K559">
            <v>26240</v>
          </cell>
          <cell r="L559">
            <v>26359</v>
          </cell>
          <cell r="M559">
            <v>26449</v>
          </cell>
          <cell r="N559">
            <v>26670</v>
          </cell>
          <cell r="O559">
            <v>26670</v>
          </cell>
          <cell r="P559">
            <v>26670</v>
          </cell>
          <cell r="Q559">
            <v>26670</v>
          </cell>
          <cell r="R559">
            <v>26670</v>
          </cell>
          <cell r="S559">
            <v>26670</v>
          </cell>
          <cell r="T559">
            <v>26670</v>
          </cell>
          <cell r="U559">
            <v>26670</v>
          </cell>
          <cell r="V559">
            <v>26670</v>
          </cell>
          <cell r="W559">
            <v>26670</v>
          </cell>
          <cell r="X559">
            <v>26670</v>
          </cell>
          <cell r="Y559">
            <v>26670</v>
          </cell>
          <cell r="Z559">
            <v>26670</v>
          </cell>
          <cell r="AA559">
            <v>26670</v>
          </cell>
          <cell r="AB559">
            <v>26670</v>
          </cell>
          <cell r="AC559">
            <v>26670</v>
          </cell>
          <cell r="AD559">
            <v>26670</v>
          </cell>
          <cell r="AE559">
            <v>26670</v>
          </cell>
          <cell r="AF559">
            <v>26670</v>
          </cell>
        </row>
        <row r="560">
          <cell r="A560" t="str">
            <v>4915</v>
          </cell>
          <cell r="B560" t="str">
            <v>FAM SUPP WRK (NP)</v>
          </cell>
          <cell r="C560">
            <v>29061</v>
          </cell>
          <cell r="D560">
            <v>29891</v>
          </cell>
          <cell r="E560">
            <v>32178</v>
          </cell>
          <cell r="F560">
            <v>32389</v>
          </cell>
          <cell r="G560">
            <v>32587</v>
          </cell>
          <cell r="H560">
            <v>32587</v>
          </cell>
          <cell r="I560">
            <v>32587</v>
          </cell>
          <cell r="J560">
            <v>32609</v>
          </cell>
          <cell r="K560">
            <v>32717</v>
          </cell>
          <cell r="L560">
            <v>32834</v>
          </cell>
          <cell r="M560">
            <v>32989</v>
          </cell>
          <cell r="N560">
            <v>33066</v>
          </cell>
          <cell r="O560">
            <v>33188</v>
          </cell>
          <cell r="P560">
            <v>33316</v>
          </cell>
          <cell r="Q560">
            <v>33433</v>
          </cell>
          <cell r="R560">
            <v>33433</v>
          </cell>
          <cell r="S560">
            <v>33433</v>
          </cell>
          <cell r="T560">
            <v>33433</v>
          </cell>
          <cell r="U560">
            <v>33433</v>
          </cell>
          <cell r="V560">
            <v>33433</v>
          </cell>
          <cell r="W560">
            <v>33433</v>
          </cell>
          <cell r="X560">
            <v>33433</v>
          </cell>
          <cell r="Y560">
            <v>33433</v>
          </cell>
          <cell r="Z560">
            <v>33433</v>
          </cell>
          <cell r="AA560">
            <v>33433</v>
          </cell>
          <cell r="AB560">
            <v>33433</v>
          </cell>
          <cell r="AC560">
            <v>33433</v>
          </cell>
          <cell r="AD560">
            <v>33433</v>
          </cell>
          <cell r="AE560">
            <v>33433</v>
          </cell>
          <cell r="AF560">
            <v>33433</v>
          </cell>
        </row>
        <row r="561">
          <cell r="A561" t="str">
            <v>4915NE</v>
          </cell>
          <cell r="B561" t="str">
            <v>FAM SUPP WRK (NP) NE</v>
          </cell>
          <cell r="C561">
            <v>27498</v>
          </cell>
          <cell r="D561">
            <v>27685</v>
          </cell>
          <cell r="E561">
            <v>27859</v>
          </cell>
          <cell r="F561">
            <v>27954</v>
          </cell>
          <cell r="G561">
            <v>28056</v>
          </cell>
          <cell r="H561">
            <v>28157</v>
          </cell>
          <cell r="I561">
            <v>28253</v>
          </cell>
          <cell r="J561">
            <v>28358</v>
          </cell>
          <cell r="K561">
            <v>28497</v>
          </cell>
          <cell r="L561">
            <v>28565</v>
          </cell>
          <cell r="M561">
            <v>28674</v>
          </cell>
          <cell r="N561">
            <v>28788</v>
          </cell>
          <cell r="O561">
            <v>28892</v>
          </cell>
          <cell r="P561">
            <v>28892</v>
          </cell>
          <cell r="Q561">
            <v>28892</v>
          </cell>
          <cell r="R561">
            <v>28892</v>
          </cell>
          <cell r="S561">
            <v>28892</v>
          </cell>
          <cell r="T561">
            <v>28892</v>
          </cell>
          <cell r="U561">
            <v>28892</v>
          </cell>
          <cell r="V561">
            <v>28892</v>
          </cell>
          <cell r="W561">
            <v>28892</v>
          </cell>
          <cell r="X561">
            <v>28892</v>
          </cell>
          <cell r="Y561">
            <v>28892</v>
          </cell>
          <cell r="Z561">
            <v>28892</v>
          </cell>
          <cell r="AA561">
            <v>28892</v>
          </cell>
          <cell r="AB561">
            <v>28892</v>
          </cell>
          <cell r="AC561">
            <v>28892</v>
          </cell>
          <cell r="AD561">
            <v>28892</v>
          </cell>
          <cell r="AE561">
            <v>28892</v>
          </cell>
          <cell r="AF561">
            <v>28892</v>
          </cell>
        </row>
        <row r="562">
          <cell r="A562" t="str">
            <v>4916</v>
          </cell>
          <cell r="B562" t="str">
            <v>HOME CARE ATT. (NP)</v>
          </cell>
          <cell r="C562">
            <v>26610</v>
          </cell>
          <cell r="D562">
            <v>27264</v>
          </cell>
          <cell r="E562">
            <v>29455</v>
          </cell>
          <cell r="F562">
            <v>29615</v>
          </cell>
          <cell r="G562">
            <v>29776</v>
          </cell>
          <cell r="H562">
            <v>29866</v>
          </cell>
          <cell r="I562">
            <v>29957</v>
          </cell>
          <cell r="J562">
            <v>30048</v>
          </cell>
          <cell r="K562">
            <v>30136</v>
          </cell>
          <cell r="L562">
            <v>30228</v>
          </cell>
          <cell r="M562">
            <v>30318</v>
          </cell>
          <cell r="N562">
            <v>30416</v>
          </cell>
          <cell r="O562">
            <v>30509</v>
          </cell>
          <cell r="P562">
            <v>30609</v>
          </cell>
          <cell r="Q562">
            <v>30704</v>
          </cell>
          <cell r="R562">
            <v>30704</v>
          </cell>
          <cell r="S562">
            <v>30704</v>
          </cell>
          <cell r="T562">
            <v>30704</v>
          </cell>
          <cell r="U562">
            <v>30704</v>
          </cell>
          <cell r="V562">
            <v>30704</v>
          </cell>
          <cell r="W562">
            <v>30704</v>
          </cell>
          <cell r="X562">
            <v>30704</v>
          </cell>
          <cell r="Y562">
            <v>30704</v>
          </cell>
          <cell r="Z562">
            <v>30704</v>
          </cell>
          <cell r="AA562">
            <v>30704</v>
          </cell>
          <cell r="AB562">
            <v>30704</v>
          </cell>
          <cell r="AC562">
            <v>30704</v>
          </cell>
          <cell r="AD562">
            <v>30704</v>
          </cell>
          <cell r="AE562">
            <v>30704</v>
          </cell>
          <cell r="AF562">
            <v>30704</v>
          </cell>
        </row>
        <row r="563">
          <cell r="A563" t="str">
            <v>4916NE</v>
          </cell>
          <cell r="B563" t="str">
            <v>HOME CARE ATT (NP) NE</v>
          </cell>
          <cell r="C563">
            <v>25096</v>
          </cell>
          <cell r="D563">
            <v>25237</v>
          </cell>
          <cell r="E563">
            <v>25379</v>
          </cell>
          <cell r="F563">
            <v>25458</v>
          </cell>
          <cell r="G563">
            <v>25539</v>
          </cell>
          <cell r="H563">
            <v>25619</v>
          </cell>
          <cell r="I563">
            <v>25697</v>
          </cell>
          <cell r="J563">
            <v>25778</v>
          </cell>
          <cell r="K563">
            <v>25857</v>
          </cell>
          <cell r="L563">
            <v>25944</v>
          </cell>
          <cell r="M563">
            <v>26026</v>
          </cell>
          <cell r="N563">
            <v>26114</v>
          </cell>
          <cell r="O563">
            <v>26198</v>
          </cell>
          <cell r="P563">
            <v>26198</v>
          </cell>
          <cell r="Q563">
            <v>26198</v>
          </cell>
          <cell r="R563">
            <v>26198</v>
          </cell>
          <cell r="S563">
            <v>26198</v>
          </cell>
          <cell r="T563">
            <v>26198</v>
          </cell>
          <cell r="U563">
            <v>26198</v>
          </cell>
          <cell r="V563">
            <v>26198</v>
          </cell>
          <cell r="W563">
            <v>26198</v>
          </cell>
          <cell r="X563">
            <v>26198</v>
          </cell>
          <cell r="Y563">
            <v>26198</v>
          </cell>
          <cell r="Z563">
            <v>26198</v>
          </cell>
          <cell r="AA563">
            <v>26198</v>
          </cell>
          <cell r="AB563">
            <v>26198</v>
          </cell>
          <cell r="AC563">
            <v>26198</v>
          </cell>
          <cell r="AD563">
            <v>26198</v>
          </cell>
          <cell r="AE563">
            <v>26198</v>
          </cell>
          <cell r="AF563">
            <v>26198</v>
          </cell>
        </row>
        <row r="564">
          <cell r="A564" t="str">
            <v>4917</v>
          </cell>
          <cell r="B564" t="str">
            <v>HOME HELP</v>
          </cell>
          <cell r="C564">
            <v>26261</v>
          </cell>
          <cell r="D564">
            <v>27870</v>
          </cell>
          <cell r="E564">
            <v>29067</v>
          </cell>
          <cell r="F564">
            <v>29567</v>
          </cell>
          <cell r="G564">
            <v>30076</v>
          </cell>
          <cell r="H564">
            <v>30580</v>
          </cell>
          <cell r="I564">
            <v>31095</v>
          </cell>
          <cell r="J564">
            <v>31658</v>
          </cell>
          <cell r="K564">
            <v>32149</v>
          </cell>
          <cell r="L564">
            <v>32149</v>
          </cell>
          <cell r="M564">
            <v>32149</v>
          </cell>
          <cell r="N564">
            <v>32149</v>
          </cell>
          <cell r="O564">
            <v>32149</v>
          </cell>
          <cell r="P564">
            <v>32149</v>
          </cell>
          <cell r="Q564">
            <v>32149</v>
          </cell>
          <cell r="R564">
            <v>32149</v>
          </cell>
          <cell r="S564">
            <v>32149</v>
          </cell>
          <cell r="T564">
            <v>32149</v>
          </cell>
          <cell r="U564">
            <v>32149</v>
          </cell>
          <cell r="V564">
            <v>32149</v>
          </cell>
          <cell r="W564">
            <v>32149</v>
          </cell>
          <cell r="X564">
            <v>32149</v>
          </cell>
          <cell r="Y564">
            <v>32149</v>
          </cell>
          <cell r="Z564">
            <v>32149</v>
          </cell>
          <cell r="AA564">
            <v>32149</v>
          </cell>
          <cell r="AB564">
            <v>32149</v>
          </cell>
          <cell r="AC564">
            <v>32149</v>
          </cell>
          <cell r="AD564">
            <v>32149</v>
          </cell>
          <cell r="AE564">
            <v>32149</v>
          </cell>
          <cell r="AF564">
            <v>32149</v>
          </cell>
        </row>
        <row r="565">
          <cell r="A565" t="str">
            <v>4917NE</v>
          </cell>
          <cell r="B565" t="str">
            <v>HOME HELP NE</v>
          </cell>
          <cell r="C565">
            <v>24754</v>
          </cell>
          <cell r="D565">
            <v>25195</v>
          </cell>
          <cell r="E565">
            <v>25644</v>
          </cell>
          <cell r="F565">
            <v>26088</v>
          </cell>
          <cell r="G565">
            <v>26543</v>
          </cell>
          <cell r="H565">
            <v>27040</v>
          </cell>
          <cell r="I565">
            <v>27472</v>
          </cell>
          <cell r="J565">
            <v>27472</v>
          </cell>
          <cell r="K565">
            <v>27472</v>
          </cell>
          <cell r="L565">
            <v>27472</v>
          </cell>
          <cell r="M565">
            <v>27472</v>
          </cell>
          <cell r="N565">
            <v>27472</v>
          </cell>
          <cell r="O565">
            <v>27472</v>
          </cell>
          <cell r="P565">
            <v>27472</v>
          </cell>
          <cell r="Q565">
            <v>27472</v>
          </cell>
          <cell r="R565">
            <v>27472</v>
          </cell>
          <cell r="S565">
            <v>27472</v>
          </cell>
          <cell r="T565">
            <v>27472</v>
          </cell>
          <cell r="U565">
            <v>27472</v>
          </cell>
          <cell r="V565">
            <v>27472</v>
          </cell>
          <cell r="W565">
            <v>27472</v>
          </cell>
          <cell r="X565">
            <v>27472</v>
          </cell>
          <cell r="Y565">
            <v>27472</v>
          </cell>
          <cell r="Z565">
            <v>27472</v>
          </cell>
          <cell r="AA565">
            <v>27472</v>
          </cell>
          <cell r="AB565">
            <v>27472</v>
          </cell>
          <cell r="AC565">
            <v>27472</v>
          </cell>
          <cell r="AD565">
            <v>27472</v>
          </cell>
          <cell r="AE565">
            <v>27472</v>
          </cell>
          <cell r="AF565">
            <v>27472</v>
          </cell>
        </row>
        <row r="566">
          <cell r="A566" t="str">
            <v>4918</v>
          </cell>
          <cell r="B566" t="str">
            <v>HOME HELP (NP)</v>
          </cell>
          <cell r="C566">
            <v>26610</v>
          </cell>
          <cell r="D566">
            <v>27264</v>
          </cell>
          <cell r="E566">
            <v>29455</v>
          </cell>
          <cell r="F566">
            <v>29615</v>
          </cell>
          <cell r="G566">
            <v>29776</v>
          </cell>
          <cell r="H566">
            <v>29866</v>
          </cell>
          <cell r="I566">
            <v>29957</v>
          </cell>
          <cell r="J566">
            <v>30048</v>
          </cell>
          <cell r="K566">
            <v>30136</v>
          </cell>
          <cell r="L566">
            <v>30228</v>
          </cell>
          <cell r="M566">
            <v>30318</v>
          </cell>
          <cell r="N566">
            <v>30416</v>
          </cell>
          <cell r="O566">
            <v>30509</v>
          </cell>
          <cell r="P566">
            <v>30609</v>
          </cell>
          <cell r="Q566">
            <v>30704</v>
          </cell>
          <cell r="R566">
            <v>30704</v>
          </cell>
          <cell r="S566">
            <v>30704</v>
          </cell>
          <cell r="T566">
            <v>30704</v>
          </cell>
          <cell r="U566">
            <v>30704</v>
          </cell>
          <cell r="V566">
            <v>30704</v>
          </cell>
          <cell r="W566">
            <v>30704</v>
          </cell>
          <cell r="X566">
            <v>30704</v>
          </cell>
          <cell r="Y566">
            <v>30704</v>
          </cell>
          <cell r="Z566">
            <v>30704</v>
          </cell>
          <cell r="AA566">
            <v>30704</v>
          </cell>
          <cell r="AB566">
            <v>30704</v>
          </cell>
          <cell r="AC566">
            <v>30704</v>
          </cell>
          <cell r="AD566">
            <v>30704</v>
          </cell>
          <cell r="AE566">
            <v>30704</v>
          </cell>
          <cell r="AF566">
            <v>30704</v>
          </cell>
        </row>
        <row r="567">
          <cell r="A567" t="str">
            <v>4918NE</v>
          </cell>
          <cell r="B567" t="str">
            <v>HOME HELP (NP) NE</v>
          </cell>
          <cell r="C567">
            <v>25096</v>
          </cell>
          <cell r="D567">
            <v>25237</v>
          </cell>
          <cell r="E567">
            <v>25379</v>
          </cell>
          <cell r="F567">
            <v>25458</v>
          </cell>
          <cell r="G567">
            <v>25539</v>
          </cell>
          <cell r="H567">
            <v>25619</v>
          </cell>
          <cell r="I567">
            <v>25697</v>
          </cell>
          <cell r="J567">
            <v>25778</v>
          </cell>
          <cell r="K567">
            <v>25857</v>
          </cell>
          <cell r="L567">
            <v>25944</v>
          </cell>
          <cell r="M567">
            <v>26026</v>
          </cell>
          <cell r="N567">
            <v>26114</v>
          </cell>
          <cell r="O567">
            <v>26198</v>
          </cell>
          <cell r="P567">
            <v>26198</v>
          </cell>
          <cell r="Q567">
            <v>26198</v>
          </cell>
          <cell r="R567">
            <v>26198</v>
          </cell>
          <cell r="S567">
            <v>26198</v>
          </cell>
          <cell r="T567">
            <v>26198</v>
          </cell>
          <cell r="U567">
            <v>26198</v>
          </cell>
          <cell r="V567">
            <v>26198</v>
          </cell>
          <cell r="W567">
            <v>26198</v>
          </cell>
          <cell r="X567">
            <v>26198</v>
          </cell>
          <cell r="Y567">
            <v>26198</v>
          </cell>
          <cell r="Z567">
            <v>26198</v>
          </cell>
          <cell r="AA567">
            <v>26198</v>
          </cell>
          <cell r="AB567">
            <v>26198</v>
          </cell>
          <cell r="AC567">
            <v>26198</v>
          </cell>
          <cell r="AD567">
            <v>26198</v>
          </cell>
          <cell r="AE567">
            <v>26198</v>
          </cell>
          <cell r="AF567">
            <v>26198</v>
          </cell>
        </row>
        <row r="568">
          <cell r="A568" t="str">
            <v>4919</v>
          </cell>
          <cell r="B568" t="str">
            <v>HOME SUPP WRK (NP)</v>
          </cell>
          <cell r="C568">
            <v>26610</v>
          </cell>
          <cell r="D568">
            <v>27264</v>
          </cell>
          <cell r="E568">
            <v>29455</v>
          </cell>
          <cell r="F568">
            <v>29615</v>
          </cell>
          <cell r="G568">
            <v>29776</v>
          </cell>
          <cell r="H568">
            <v>29866</v>
          </cell>
          <cell r="I568">
            <v>29957</v>
          </cell>
          <cell r="J568">
            <v>30048</v>
          </cell>
          <cell r="K568">
            <v>30136</v>
          </cell>
          <cell r="L568">
            <v>30228</v>
          </cell>
          <cell r="M568">
            <v>30318</v>
          </cell>
          <cell r="N568">
            <v>30416</v>
          </cell>
          <cell r="O568">
            <v>30509</v>
          </cell>
          <cell r="P568">
            <v>30609</v>
          </cell>
          <cell r="Q568">
            <v>30704</v>
          </cell>
          <cell r="R568">
            <v>30704</v>
          </cell>
          <cell r="S568">
            <v>30704</v>
          </cell>
          <cell r="T568">
            <v>30704</v>
          </cell>
          <cell r="U568">
            <v>30704</v>
          </cell>
          <cell r="V568">
            <v>30704</v>
          </cell>
          <cell r="W568">
            <v>30704</v>
          </cell>
          <cell r="X568">
            <v>30704</v>
          </cell>
          <cell r="Y568">
            <v>30704</v>
          </cell>
          <cell r="Z568">
            <v>30704</v>
          </cell>
          <cell r="AA568">
            <v>30704</v>
          </cell>
          <cell r="AB568">
            <v>30704</v>
          </cell>
          <cell r="AC568">
            <v>30704</v>
          </cell>
          <cell r="AD568">
            <v>30704</v>
          </cell>
          <cell r="AE568">
            <v>30704</v>
          </cell>
          <cell r="AF568">
            <v>30704</v>
          </cell>
        </row>
        <row r="569">
          <cell r="A569" t="str">
            <v>4919NE</v>
          </cell>
          <cell r="B569" t="str">
            <v>HOME SUPP WRK (NP) NE</v>
          </cell>
          <cell r="C569">
            <v>25096</v>
          </cell>
          <cell r="D569">
            <v>25237</v>
          </cell>
          <cell r="E569">
            <v>25379</v>
          </cell>
          <cell r="F569">
            <v>25458</v>
          </cell>
          <cell r="G569">
            <v>25539</v>
          </cell>
          <cell r="H569">
            <v>25619</v>
          </cell>
          <cell r="I569">
            <v>25697</v>
          </cell>
          <cell r="J569">
            <v>25778</v>
          </cell>
          <cell r="K569">
            <v>25857</v>
          </cell>
          <cell r="L569">
            <v>25944</v>
          </cell>
          <cell r="M569">
            <v>26026</v>
          </cell>
          <cell r="N569">
            <v>26114</v>
          </cell>
          <cell r="O569">
            <v>26198</v>
          </cell>
          <cell r="P569">
            <v>26198</v>
          </cell>
          <cell r="Q569">
            <v>26198</v>
          </cell>
          <cell r="R569">
            <v>26198</v>
          </cell>
          <cell r="S569">
            <v>26198</v>
          </cell>
          <cell r="T569">
            <v>26198</v>
          </cell>
          <cell r="U569">
            <v>26198</v>
          </cell>
          <cell r="V569">
            <v>26198</v>
          </cell>
          <cell r="W569">
            <v>26198</v>
          </cell>
          <cell r="X569">
            <v>26198</v>
          </cell>
          <cell r="Y569">
            <v>26198</v>
          </cell>
          <cell r="Z569">
            <v>26198</v>
          </cell>
          <cell r="AA569">
            <v>26198</v>
          </cell>
          <cell r="AB569">
            <v>26198</v>
          </cell>
          <cell r="AC569">
            <v>26198</v>
          </cell>
          <cell r="AD569">
            <v>26198</v>
          </cell>
          <cell r="AE569">
            <v>26198</v>
          </cell>
          <cell r="AF569">
            <v>26198</v>
          </cell>
        </row>
        <row r="570">
          <cell r="A570" t="str">
            <v>491B</v>
          </cell>
          <cell r="B570" t="str">
            <v>HOME CARE ATT.</v>
          </cell>
          <cell r="C570">
            <v>26261</v>
          </cell>
          <cell r="D570">
            <v>27870</v>
          </cell>
          <cell r="E570">
            <v>29067</v>
          </cell>
          <cell r="F570">
            <v>29567</v>
          </cell>
          <cell r="G570">
            <v>30076</v>
          </cell>
          <cell r="H570">
            <v>30580</v>
          </cell>
          <cell r="I570">
            <v>31095</v>
          </cell>
          <cell r="J570">
            <v>31658</v>
          </cell>
          <cell r="K570">
            <v>32149</v>
          </cell>
          <cell r="L570">
            <v>32149</v>
          </cell>
          <cell r="M570">
            <v>32149</v>
          </cell>
          <cell r="N570">
            <v>32149</v>
          </cell>
          <cell r="O570">
            <v>32149</v>
          </cell>
          <cell r="P570">
            <v>32149</v>
          </cell>
          <cell r="Q570">
            <v>32149</v>
          </cell>
          <cell r="R570">
            <v>32149</v>
          </cell>
          <cell r="S570">
            <v>32149</v>
          </cell>
          <cell r="T570">
            <v>32149</v>
          </cell>
          <cell r="U570">
            <v>32149</v>
          </cell>
          <cell r="V570">
            <v>32149</v>
          </cell>
          <cell r="W570">
            <v>32149</v>
          </cell>
          <cell r="X570">
            <v>32149</v>
          </cell>
          <cell r="Y570">
            <v>32149</v>
          </cell>
          <cell r="Z570">
            <v>32149</v>
          </cell>
          <cell r="AA570">
            <v>32149</v>
          </cell>
          <cell r="AB570">
            <v>32149</v>
          </cell>
          <cell r="AC570">
            <v>32149</v>
          </cell>
          <cell r="AD570">
            <v>32149</v>
          </cell>
          <cell r="AE570">
            <v>32149</v>
          </cell>
          <cell r="AF570">
            <v>32149</v>
          </cell>
        </row>
        <row r="571">
          <cell r="A571" t="str">
            <v>491BNE</v>
          </cell>
          <cell r="B571" t="str">
            <v>HOME CARE ATT. NE</v>
          </cell>
          <cell r="C571">
            <v>24754</v>
          </cell>
          <cell r="D571">
            <v>25195</v>
          </cell>
          <cell r="E571">
            <v>25644</v>
          </cell>
          <cell r="F571">
            <v>26088</v>
          </cell>
          <cell r="G571">
            <v>26543</v>
          </cell>
          <cell r="H571">
            <v>27040</v>
          </cell>
          <cell r="I571">
            <v>27472</v>
          </cell>
          <cell r="J571">
            <v>27472</v>
          </cell>
          <cell r="K571">
            <v>27472</v>
          </cell>
          <cell r="L571">
            <v>27472</v>
          </cell>
          <cell r="M571">
            <v>27472</v>
          </cell>
          <cell r="N571">
            <v>27472</v>
          </cell>
          <cell r="O571">
            <v>27472</v>
          </cell>
          <cell r="P571">
            <v>27472</v>
          </cell>
          <cell r="Q571">
            <v>27472</v>
          </cell>
          <cell r="R571">
            <v>27472</v>
          </cell>
          <cell r="S571">
            <v>27472</v>
          </cell>
          <cell r="T571">
            <v>27472</v>
          </cell>
          <cell r="U571">
            <v>27472</v>
          </cell>
          <cell r="V571">
            <v>27472</v>
          </cell>
          <cell r="W571">
            <v>27472</v>
          </cell>
          <cell r="X571">
            <v>27472</v>
          </cell>
          <cell r="Y571">
            <v>27472</v>
          </cell>
          <cell r="Z571">
            <v>27472</v>
          </cell>
          <cell r="AA571">
            <v>27472</v>
          </cell>
          <cell r="AB571">
            <v>27472</v>
          </cell>
          <cell r="AC571">
            <v>27472</v>
          </cell>
          <cell r="AD571">
            <v>27472</v>
          </cell>
          <cell r="AE571">
            <v>27472</v>
          </cell>
          <cell r="AF571">
            <v>27472</v>
          </cell>
        </row>
        <row r="572">
          <cell r="A572" t="str">
            <v>491C</v>
          </cell>
          <cell r="B572" t="str">
            <v>HOME SUPP WRK</v>
          </cell>
          <cell r="C572">
            <v>26261</v>
          </cell>
          <cell r="D572">
            <v>27870</v>
          </cell>
          <cell r="E572">
            <v>29067</v>
          </cell>
          <cell r="F572">
            <v>29567</v>
          </cell>
          <cell r="G572">
            <v>30076</v>
          </cell>
          <cell r="H572">
            <v>30580</v>
          </cell>
          <cell r="I572">
            <v>31095</v>
          </cell>
          <cell r="J572">
            <v>31658</v>
          </cell>
          <cell r="K572">
            <v>32149</v>
          </cell>
          <cell r="L572">
            <v>32149</v>
          </cell>
          <cell r="M572">
            <v>32149</v>
          </cell>
          <cell r="N572">
            <v>32149</v>
          </cell>
          <cell r="O572">
            <v>32149</v>
          </cell>
          <cell r="P572">
            <v>32149</v>
          </cell>
          <cell r="Q572">
            <v>32149</v>
          </cell>
          <cell r="R572">
            <v>32149</v>
          </cell>
          <cell r="S572">
            <v>32149</v>
          </cell>
          <cell r="T572">
            <v>32149</v>
          </cell>
          <cell r="U572">
            <v>32149</v>
          </cell>
          <cell r="V572">
            <v>32149</v>
          </cell>
          <cell r="W572">
            <v>32149</v>
          </cell>
          <cell r="X572">
            <v>32149</v>
          </cell>
          <cell r="Y572">
            <v>32149</v>
          </cell>
          <cell r="Z572">
            <v>32149</v>
          </cell>
          <cell r="AA572">
            <v>32149</v>
          </cell>
          <cell r="AB572">
            <v>32149</v>
          </cell>
          <cell r="AC572">
            <v>32149</v>
          </cell>
          <cell r="AD572">
            <v>32149</v>
          </cell>
          <cell r="AE572">
            <v>32149</v>
          </cell>
          <cell r="AF572">
            <v>32149</v>
          </cell>
        </row>
        <row r="573">
          <cell r="A573" t="str">
            <v>491CNE</v>
          </cell>
          <cell r="B573" t="str">
            <v>HOME SUPP WRK NE</v>
          </cell>
          <cell r="C573">
            <v>24754</v>
          </cell>
          <cell r="D573">
            <v>25195</v>
          </cell>
          <cell r="E573">
            <v>25644</v>
          </cell>
          <cell r="F573">
            <v>26088</v>
          </cell>
          <cell r="G573">
            <v>26543</v>
          </cell>
          <cell r="H573">
            <v>27040</v>
          </cell>
          <cell r="I573">
            <v>27472</v>
          </cell>
          <cell r="J573">
            <v>27472</v>
          </cell>
          <cell r="K573">
            <v>27472</v>
          </cell>
          <cell r="L573">
            <v>27472</v>
          </cell>
          <cell r="M573">
            <v>27472</v>
          </cell>
          <cell r="N573">
            <v>27472</v>
          </cell>
          <cell r="O573">
            <v>27472</v>
          </cell>
          <cell r="P573">
            <v>27472</v>
          </cell>
          <cell r="Q573">
            <v>27472</v>
          </cell>
          <cell r="R573">
            <v>27472</v>
          </cell>
          <cell r="S573">
            <v>27472</v>
          </cell>
          <cell r="T573">
            <v>27472</v>
          </cell>
          <cell r="U573">
            <v>27472</v>
          </cell>
          <cell r="V573">
            <v>27472</v>
          </cell>
          <cell r="W573">
            <v>27472</v>
          </cell>
          <cell r="X573">
            <v>27472</v>
          </cell>
          <cell r="Y573">
            <v>27472</v>
          </cell>
          <cell r="Z573">
            <v>27472</v>
          </cell>
          <cell r="AA573">
            <v>27472</v>
          </cell>
          <cell r="AB573">
            <v>27472</v>
          </cell>
          <cell r="AC573">
            <v>27472</v>
          </cell>
          <cell r="AD573">
            <v>27472</v>
          </cell>
          <cell r="AE573">
            <v>27472</v>
          </cell>
          <cell r="AF573">
            <v>27472</v>
          </cell>
        </row>
        <row r="574">
          <cell r="A574" t="str">
            <v>4931</v>
          </cell>
          <cell r="B574" t="str">
            <v>E.M.C. - TEAM LEADER</v>
          </cell>
          <cell r="C574">
            <v>41621</v>
          </cell>
          <cell r="D574">
            <v>42947</v>
          </cell>
          <cell r="E574">
            <v>44273</v>
          </cell>
          <cell r="F574">
            <v>45598</v>
          </cell>
          <cell r="G574">
            <v>46923</v>
          </cell>
          <cell r="H574">
            <v>46923</v>
          </cell>
          <cell r="I574">
            <v>46923</v>
          </cell>
          <cell r="J574">
            <v>48459</v>
          </cell>
          <cell r="K574">
            <v>48459</v>
          </cell>
          <cell r="L574">
            <v>48459</v>
          </cell>
          <cell r="M574">
            <v>49991</v>
          </cell>
          <cell r="N574">
            <v>49991</v>
          </cell>
          <cell r="O574">
            <v>49991</v>
          </cell>
          <cell r="P574">
            <v>49991</v>
          </cell>
          <cell r="Q574">
            <v>49991</v>
          </cell>
          <cell r="R574">
            <v>49991</v>
          </cell>
          <cell r="S574">
            <v>49991</v>
          </cell>
          <cell r="T574">
            <v>49991</v>
          </cell>
          <cell r="U574">
            <v>49991</v>
          </cell>
          <cell r="V574">
            <v>49991</v>
          </cell>
          <cell r="W574">
            <v>49991</v>
          </cell>
          <cell r="X574">
            <v>49991</v>
          </cell>
          <cell r="Y574">
            <v>49991</v>
          </cell>
          <cell r="Z574">
            <v>49991</v>
          </cell>
          <cell r="AA574">
            <v>49991</v>
          </cell>
          <cell r="AB574">
            <v>49991</v>
          </cell>
          <cell r="AC574">
            <v>49991</v>
          </cell>
          <cell r="AD574">
            <v>49991</v>
          </cell>
          <cell r="AE574">
            <v>49991</v>
          </cell>
          <cell r="AF574">
            <v>49991</v>
          </cell>
        </row>
        <row r="575">
          <cell r="A575" t="str">
            <v>493H</v>
          </cell>
          <cell r="B575" t="str">
            <v>E.M.C.</v>
          </cell>
          <cell r="C575">
            <v>27516</v>
          </cell>
          <cell r="D575">
            <v>29197</v>
          </cell>
          <cell r="E575">
            <v>30461</v>
          </cell>
          <cell r="F575">
            <v>31704</v>
          </cell>
          <cell r="G575">
            <v>32637</v>
          </cell>
          <cell r="H575">
            <v>33864</v>
          </cell>
          <cell r="I575">
            <v>35097</v>
          </cell>
          <cell r="J575">
            <v>36327</v>
          </cell>
          <cell r="K575">
            <v>37561</v>
          </cell>
          <cell r="L575">
            <v>39890</v>
          </cell>
          <cell r="M575">
            <v>39890</v>
          </cell>
          <cell r="N575">
            <v>39890</v>
          </cell>
          <cell r="O575">
            <v>41547</v>
          </cell>
          <cell r="P575">
            <v>41547</v>
          </cell>
          <cell r="Q575">
            <v>41547</v>
          </cell>
          <cell r="R575">
            <v>41547</v>
          </cell>
          <cell r="S575">
            <v>41547</v>
          </cell>
          <cell r="T575">
            <v>41547</v>
          </cell>
          <cell r="U575">
            <v>41547</v>
          </cell>
          <cell r="V575">
            <v>41547</v>
          </cell>
          <cell r="W575">
            <v>41547</v>
          </cell>
          <cell r="X575">
            <v>41547</v>
          </cell>
          <cell r="Y575">
            <v>41547</v>
          </cell>
          <cell r="Z575">
            <v>41547</v>
          </cell>
          <cell r="AA575">
            <v>41547</v>
          </cell>
          <cell r="AB575">
            <v>41547</v>
          </cell>
          <cell r="AC575">
            <v>41547</v>
          </cell>
          <cell r="AD575">
            <v>41547</v>
          </cell>
          <cell r="AE575">
            <v>41547</v>
          </cell>
          <cell r="AF575">
            <v>41547</v>
          </cell>
        </row>
        <row r="576">
          <cell r="A576" t="str">
            <v>493HNE</v>
          </cell>
          <cell r="B576" t="str">
            <v>E.M.C. NE</v>
          </cell>
          <cell r="C576">
            <v>25984</v>
          </cell>
          <cell r="D576">
            <v>27080</v>
          </cell>
          <cell r="E576">
            <v>28182</v>
          </cell>
          <cell r="F576">
            <v>29275</v>
          </cell>
          <cell r="G576">
            <v>30374</v>
          </cell>
          <cell r="H576">
            <v>31471</v>
          </cell>
          <cell r="I576">
            <v>32571</v>
          </cell>
          <cell r="J576">
            <v>34646</v>
          </cell>
          <cell r="K576">
            <v>34646</v>
          </cell>
          <cell r="L576">
            <v>34646</v>
          </cell>
          <cell r="M576">
            <v>36122</v>
          </cell>
          <cell r="N576">
            <v>36122</v>
          </cell>
          <cell r="O576">
            <v>36122</v>
          </cell>
          <cell r="P576">
            <v>36122</v>
          </cell>
          <cell r="Q576">
            <v>36122</v>
          </cell>
          <cell r="R576">
            <v>36122</v>
          </cell>
          <cell r="S576">
            <v>36122</v>
          </cell>
          <cell r="T576">
            <v>36122</v>
          </cell>
          <cell r="U576">
            <v>36122</v>
          </cell>
          <cell r="V576">
            <v>36122</v>
          </cell>
          <cell r="W576">
            <v>36122</v>
          </cell>
          <cell r="X576">
            <v>36122</v>
          </cell>
          <cell r="Y576">
            <v>36122</v>
          </cell>
          <cell r="Z576">
            <v>36122</v>
          </cell>
          <cell r="AA576">
            <v>36122</v>
          </cell>
          <cell r="AB576">
            <v>36122</v>
          </cell>
          <cell r="AC576">
            <v>36122</v>
          </cell>
          <cell r="AD576">
            <v>36122</v>
          </cell>
          <cell r="AE576">
            <v>36122</v>
          </cell>
          <cell r="AF576">
            <v>36122</v>
          </cell>
        </row>
        <row r="577">
          <cell r="A577" t="str">
            <v>4971</v>
          </cell>
          <cell r="B577" t="str">
            <v>JOB INITIATIVE PROJECT CARE WORKER</v>
          </cell>
          <cell r="C577">
            <v>0</v>
          </cell>
          <cell r="D577">
            <v>0</v>
          </cell>
          <cell r="E577">
            <v>0</v>
          </cell>
          <cell r="F577">
            <v>0</v>
          </cell>
          <cell r="G577">
            <v>0</v>
          </cell>
          <cell r="H577">
            <v>0</v>
          </cell>
          <cell r="I577">
            <v>0</v>
          </cell>
          <cell r="J577">
            <v>0</v>
          </cell>
          <cell r="K577">
            <v>0</v>
          </cell>
          <cell r="L577">
            <v>0</v>
          </cell>
          <cell r="M577">
            <v>0</v>
          </cell>
          <cell r="N577">
            <v>0</v>
          </cell>
          <cell r="O577">
            <v>0</v>
          </cell>
          <cell r="P577">
            <v>0</v>
          </cell>
          <cell r="Q577">
            <v>0</v>
          </cell>
          <cell r="R577">
            <v>0</v>
          </cell>
          <cell r="S577">
            <v>0</v>
          </cell>
          <cell r="T577">
            <v>0</v>
          </cell>
          <cell r="U577">
            <v>0</v>
          </cell>
          <cell r="V577">
            <v>0</v>
          </cell>
          <cell r="W577">
            <v>0</v>
          </cell>
          <cell r="X577">
            <v>0</v>
          </cell>
          <cell r="Y577">
            <v>0</v>
          </cell>
          <cell r="Z577">
            <v>0</v>
          </cell>
          <cell r="AA577">
            <v>0</v>
          </cell>
          <cell r="AB577">
            <v>0</v>
          </cell>
          <cell r="AC577">
            <v>0</v>
          </cell>
          <cell r="AD577">
            <v>0</v>
          </cell>
          <cell r="AE577">
            <v>0</v>
          </cell>
          <cell r="AF577">
            <v>0</v>
          </cell>
        </row>
        <row r="578">
          <cell r="A578" t="str">
            <v>4981</v>
          </cell>
          <cell r="B578" t="str">
            <v>JOB INITIATIVE PROJECT ADMIN.ASST.</v>
          </cell>
          <cell r="C578">
            <v>0</v>
          </cell>
          <cell r="D578">
            <v>0</v>
          </cell>
          <cell r="E578">
            <v>0</v>
          </cell>
          <cell r="F578">
            <v>0</v>
          </cell>
          <cell r="G578">
            <v>0</v>
          </cell>
          <cell r="H578">
            <v>0</v>
          </cell>
          <cell r="I578">
            <v>0</v>
          </cell>
          <cell r="J578">
            <v>0</v>
          </cell>
          <cell r="K578">
            <v>0</v>
          </cell>
          <cell r="L578">
            <v>0</v>
          </cell>
          <cell r="M578">
            <v>0</v>
          </cell>
          <cell r="N578">
            <v>0</v>
          </cell>
          <cell r="O578">
            <v>0</v>
          </cell>
          <cell r="P578">
            <v>0</v>
          </cell>
          <cell r="Q578">
            <v>0</v>
          </cell>
          <cell r="R578">
            <v>0</v>
          </cell>
          <cell r="S578">
            <v>0</v>
          </cell>
          <cell r="T578">
            <v>0</v>
          </cell>
          <cell r="U578">
            <v>0</v>
          </cell>
          <cell r="V578">
            <v>0</v>
          </cell>
          <cell r="W578">
            <v>0</v>
          </cell>
          <cell r="X578">
            <v>0</v>
          </cell>
          <cell r="Y578">
            <v>0</v>
          </cell>
          <cell r="Z578">
            <v>0</v>
          </cell>
          <cell r="AA578">
            <v>0</v>
          </cell>
          <cell r="AB578">
            <v>0</v>
          </cell>
          <cell r="AC578">
            <v>0</v>
          </cell>
          <cell r="AD578">
            <v>0</v>
          </cell>
          <cell r="AE578">
            <v>0</v>
          </cell>
          <cell r="AF578">
            <v>0</v>
          </cell>
        </row>
        <row r="579">
          <cell r="A579" t="str">
            <v>4991</v>
          </cell>
          <cell r="B579" t="str">
            <v>JOB INITIATIVE PROJECT SUPERVISOR</v>
          </cell>
          <cell r="C579">
            <v>0</v>
          </cell>
          <cell r="D579">
            <v>0</v>
          </cell>
          <cell r="E579">
            <v>0</v>
          </cell>
          <cell r="F579">
            <v>0</v>
          </cell>
          <cell r="G579">
            <v>0</v>
          </cell>
          <cell r="H579">
            <v>0</v>
          </cell>
          <cell r="I579">
            <v>0</v>
          </cell>
          <cell r="J579">
            <v>0</v>
          </cell>
          <cell r="K579">
            <v>0</v>
          </cell>
          <cell r="L579">
            <v>0</v>
          </cell>
          <cell r="M579">
            <v>0</v>
          </cell>
          <cell r="N579">
            <v>0</v>
          </cell>
          <cell r="O579">
            <v>0</v>
          </cell>
          <cell r="P579">
            <v>0</v>
          </cell>
          <cell r="Q579">
            <v>0</v>
          </cell>
          <cell r="R579">
            <v>0</v>
          </cell>
          <cell r="S579">
            <v>0</v>
          </cell>
          <cell r="T579">
            <v>0</v>
          </cell>
          <cell r="U579">
            <v>0</v>
          </cell>
          <cell r="V579">
            <v>0</v>
          </cell>
          <cell r="W579">
            <v>0</v>
          </cell>
          <cell r="X579">
            <v>0</v>
          </cell>
          <cell r="Y579">
            <v>0</v>
          </cell>
          <cell r="Z579">
            <v>0</v>
          </cell>
          <cell r="AA579">
            <v>0</v>
          </cell>
          <cell r="AB579">
            <v>0</v>
          </cell>
          <cell r="AC579">
            <v>0</v>
          </cell>
          <cell r="AD579">
            <v>0</v>
          </cell>
          <cell r="AE579">
            <v>0</v>
          </cell>
          <cell r="AF579">
            <v>0</v>
          </cell>
        </row>
        <row r="580">
          <cell r="A580" t="str">
            <v>5053</v>
          </cell>
          <cell r="B580" t="str">
            <v>FOREMAN (PAYPATH)</v>
          </cell>
          <cell r="C580">
            <v>43081</v>
          </cell>
          <cell r="D580">
            <v>43566</v>
          </cell>
          <cell r="E580">
            <v>43800</v>
          </cell>
          <cell r="F580">
            <v>44058</v>
          </cell>
          <cell r="G580">
            <v>44302</v>
          </cell>
          <cell r="H580">
            <v>44428</v>
          </cell>
          <cell r="I580">
            <v>44551</v>
          </cell>
          <cell r="J580">
            <v>44675</v>
          </cell>
          <cell r="K580">
            <v>44802</v>
          </cell>
          <cell r="L580">
            <v>45001</v>
          </cell>
          <cell r="M580">
            <v>45154</v>
          </cell>
          <cell r="N580">
            <v>45526</v>
          </cell>
          <cell r="O580">
            <v>45526</v>
          </cell>
          <cell r="P580">
            <v>45526</v>
          </cell>
          <cell r="Q580">
            <v>45526</v>
          </cell>
          <cell r="R580">
            <v>45526</v>
          </cell>
          <cell r="S580">
            <v>45526</v>
          </cell>
          <cell r="T580">
            <v>45526</v>
          </cell>
          <cell r="U580">
            <v>45526</v>
          </cell>
          <cell r="V580">
            <v>45526</v>
          </cell>
          <cell r="W580">
            <v>45526</v>
          </cell>
          <cell r="X580">
            <v>45526</v>
          </cell>
          <cell r="Y580">
            <v>45526</v>
          </cell>
          <cell r="Z580">
            <v>45526</v>
          </cell>
          <cell r="AA580">
            <v>45526</v>
          </cell>
          <cell r="AB580">
            <v>45526</v>
          </cell>
          <cell r="AC580">
            <v>45526</v>
          </cell>
          <cell r="AD580">
            <v>45526</v>
          </cell>
          <cell r="AE580">
            <v>45526</v>
          </cell>
          <cell r="AF580">
            <v>45526</v>
          </cell>
        </row>
        <row r="581">
          <cell r="A581" t="str">
            <v>5054</v>
          </cell>
          <cell r="B581" t="str">
            <v>ASST. FOREMAN (PAYPATH)</v>
          </cell>
          <cell r="C581">
            <v>40499</v>
          </cell>
          <cell r="D581">
            <v>40953</v>
          </cell>
          <cell r="E581">
            <v>41173</v>
          </cell>
          <cell r="F581">
            <v>41415</v>
          </cell>
          <cell r="G581">
            <v>41643</v>
          </cell>
          <cell r="H581">
            <v>41762</v>
          </cell>
          <cell r="I581">
            <v>41877</v>
          </cell>
          <cell r="J581">
            <v>41994</v>
          </cell>
          <cell r="K581">
            <v>42112</v>
          </cell>
          <cell r="L581">
            <v>42299</v>
          </cell>
          <cell r="M581">
            <v>42442</v>
          </cell>
          <cell r="N581">
            <v>42791</v>
          </cell>
          <cell r="O581">
            <v>42791</v>
          </cell>
          <cell r="P581">
            <v>42791</v>
          </cell>
          <cell r="Q581">
            <v>42791</v>
          </cell>
          <cell r="R581">
            <v>42791</v>
          </cell>
          <cell r="S581">
            <v>42791</v>
          </cell>
          <cell r="T581">
            <v>42791</v>
          </cell>
          <cell r="U581">
            <v>42791</v>
          </cell>
          <cell r="V581">
            <v>42791</v>
          </cell>
          <cell r="W581">
            <v>42791</v>
          </cell>
          <cell r="X581">
            <v>42791</v>
          </cell>
          <cell r="Y581">
            <v>42791</v>
          </cell>
          <cell r="Z581">
            <v>42791</v>
          </cell>
          <cell r="AA581">
            <v>42791</v>
          </cell>
          <cell r="AB581">
            <v>42791</v>
          </cell>
          <cell r="AC581">
            <v>42791</v>
          </cell>
          <cell r="AD581">
            <v>42791</v>
          </cell>
          <cell r="AE581">
            <v>42791</v>
          </cell>
          <cell r="AF581">
            <v>42791</v>
          </cell>
        </row>
        <row r="582">
          <cell r="A582" t="str">
            <v>505B</v>
          </cell>
          <cell r="B582" t="str">
            <v>FOREMAN (NON-PAYPATH)</v>
          </cell>
          <cell r="C582">
            <v>42198</v>
          </cell>
          <cell r="D582">
            <v>42681</v>
          </cell>
          <cell r="E582">
            <v>42916</v>
          </cell>
          <cell r="F582">
            <v>43178</v>
          </cell>
          <cell r="G582">
            <v>43417</v>
          </cell>
          <cell r="H582">
            <v>43544</v>
          </cell>
          <cell r="I582">
            <v>43667</v>
          </cell>
          <cell r="J582">
            <v>43794</v>
          </cell>
          <cell r="K582">
            <v>43916</v>
          </cell>
          <cell r="L582">
            <v>44116</v>
          </cell>
          <cell r="M582">
            <v>44234</v>
          </cell>
          <cell r="N582">
            <v>44641</v>
          </cell>
          <cell r="O582">
            <v>44641</v>
          </cell>
          <cell r="P582">
            <v>44641</v>
          </cell>
          <cell r="Q582">
            <v>44641</v>
          </cell>
          <cell r="R582">
            <v>44641</v>
          </cell>
          <cell r="S582">
            <v>44641</v>
          </cell>
          <cell r="T582">
            <v>44641</v>
          </cell>
          <cell r="U582">
            <v>44641</v>
          </cell>
          <cell r="V582">
            <v>44641</v>
          </cell>
          <cell r="W582">
            <v>44641</v>
          </cell>
          <cell r="X582">
            <v>44641</v>
          </cell>
          <cell r="Y582">
            <v>44641</v>
          </cell>
          <cell r="Z582">
            <v>44641</v>
          </cell>
          <cell r="AA582">
            <v>44641</v>
          </cell>
          <cell r="AB582">
            <v>44641</v>
          </cell>
          <cell r="AC582">
            <v>44641</v>
          </cell>
          <cell r="AD582">
            <v>44641</v>
          </cell>
          <cell r="AE582">
            <v>44641</v>
          </cell>
          <cell r="AF582">
            <v>44641</v>
          </cell>
        </row>
        <row r="583">
          <cell r="A583" t="str">
            <v>505C</v>
          </cell>
          <cell r="B583" t="str">
            <v>ASST. FOREMAN (NON-PAYPATH)</v>
          </cell>
          <cell r="C583">
            <v>39671</v>
          </cell>
          <cell r="D583">
            <v>40124</v>
          </cell>
          <cell r="E583">
            <v>40344</v>
          </cell>
          <cell r="F583">
            <v>40590</v>
          </cell>
          <cell r="G583">
            <v>40814</v>
          </cell>
          <cell r="H583">
            <v>40933</v>
          </cell>
          <cell r="I583">
            <v>41048</v>
          </cell>
          <cell r="J583">
            <v>41167</v>
          </cell>
          <cell r="K583">
            <v>41282</v>
          </cell>
          <cell r="L583">
            <v>41469</v>
          </cell>
          <cell r="M583">
            <v>41580</v>
          </cell>
          <cell r="N583">
            <v>41961</v>
          </cell>
          <cell r="O583">
            <v>41961</v>
          </cell>
          <cell r="P583">
            <v>41961</v>
          </cell>
          <cell r="Q583">
            <v>41961</v>
          </cell>
          <cell r="R583">
            <v>41961</v>
          </cell>
          <cell r="S583">
            <v>41961</v>
          </cell>
          <cell r="T583">
            <v>41961</v>
          </cell>
          <cell r="U583">
            <v>41961</v>
          </cell>
          <cell r="V583">
            <v>41961</v>
          </cell>
          <cell r="W583">
            <v>41961</v>
          </cell>
          <cell r="X583">
            <v>41961</v>
          </cell>
          <cell r="Y583">
            <v>41961</v>
          </cell>
          <cell r="Z583">
            <v>41961</v>
          </cell>
          <cell r="AA583">
            <v>41961</v>
          </cell>
          <cell r="AB583">
            <v>41961</v>
          </cell>
          <cell r="AC583">
            <v>41961</v>
          </cell>
          <cell r="AD583">
            <v>41961</v>
          </cell>
          <cell r="AE583">
            <v>41961</v>
          </cell>
          <cell r="AF583">
            <v>41961</v>
          </cell>
        </row>
        <row r="584">
          <cell r="A584" t="str">
            <v>5071</v>
          </cell>
          <cell r="B584" t="str">
            <v>MAINTENANCE OFFICER</v>
          </cell>
          <cell r="C584">
            <v>46308</v>
          </cell>
          <cell r="D584">
            <v>47423</v>
          </cell>
          <cell r="E584">
            <v>48774</v>
          </cell>
          <cell r="F584">
            <v>51303</v>
          </cell>
          <cell r="G584">
            <v>52818</v>
          </cell>
          <cell r="H584">
            <v>52818</v>
          </cell>
          <cell r="I584">
            <v>52818</v>
          </cell>
          <cell r="J584">
            <v>54699</v>
          </cell>
          <cell r="K584">
            <v>54699</v>
          </cell>
          <cell r="L584">
            <v>54699</v>
          </cell>
          <cell r="M584">
            <v>56592</v>
          </cell>
          <cell r="N584">
            <v>56592</v>
          </cell>
          <cell r="O584">
            <v>56592</v>
          </cell>
          <cell r="P584">
            <v>56592</v>
          </cell>
          <cell r="Q584">
            <v>56592</v>
          </cell>
          <cell r="R584">
            <v>56592</v>
          </cell>
          <cell r="S584">
            <v>56592</v>
          </cell>
          <cell r="T584">
            <v>56592</v>
          </cell>
          <cell r="U584">
            <v>56592</v>
          </cell>
          <cell r="V584">
            <v>56592</v>
          </cell>
          <cell r="W584">
            <v>56592</v>
          </cell>
          <cell r="X584">
            <v>56592</v>
          </cell>
          <cell r="Y584">
            <v>56592</v>
          </cell>
          <cell r="Z584">
            <v>56592</v>
          </cell>
          <cell r="AA584">
            <v>56592</v>
          </cell>
          <cell r="AB584">
            <v>56592</v>
          </cell>
          <cell r="AC584">
            <v>56592</v>
          </cell>
          <cell r="AD584">
            <v>56592</v>
          </cell>
          <cell r="AE584">
            <v>56592</v>
          </cell>
          <cell r="AF584">
            <v>56592</v>
          </cell>
        </row>
        <row r="585">
          <cell r="A585" t="str">
            <v>507X</v>
          </cell>
          <cell r="B585" t="str">
            <v>CLERK OF WORKS</v>
          </cell>
          <cell r="C585">
            <v>41621</v>
          </cell>
          <cell r="D585">
            <v>42947</v>
          </cell>
          <cell r="E585">
            <v>44273</v>
          </cell>
          <cell r="F585">
            <v>45598</v>
          </cell>
          <cell r="G585">
            <v>46923</v>
          </cell>
          <cell r="H585">
            <v>46923</v>
          </cell>
          <cell r="I585">
            <v>46923</v>
          </cell>
          <cell r="J585">
            <v>48459</v>
          </cell>
          <cell r="K585">
            <v>48459</v>
          </cell>
          <cell r="L585">
            <v>48459</v>
          </cell>
          <cell r="M585">
            <v>49991</v>
          </cell>
          <cell r="N585">
            <v>49991</v>
          </cell>
          <cell r="O585">
            <v>49991</v>
          </cell>
          <cell r="P585">
            <v>49991</v>
          </cell>
          <cell r="Q585">
            <v>49991</v>
          </cell>
          <cell r="R585">
            <v>49991</v>
          </cell>
          <cell r="S585">
            <v>49991</v>
          </cell>
          <cell r="T585">
            <v>49991</v>
          </cell>
          <cell r="U585">
            <v>49991</v>
          </cell>
          <cell r="V585">
            <v>49991</v>
          </cell>
          <cell r="W585">
            <v>49991</v>
          </cell>
          <cell r="X585">
            <v>49991</v>
          </cell>
          <cell r="Y585">
            <v>49991</v>
          </cell>
          <cell r="Z585">
            <v>49991</v>
          </cell>
          <cell r="AA585">
            <v>49991</v>
          </cell>
          <cell r="AB585">
            <v>49991</v>
          </cell>
          <cell r="AC585">
            <v>49991</v>
          </cell>
          <cell r="AD585">
            <v>49991</v>
          </cell>
          <cell r="AE585">
            <v>49991</v>
          </cell>
          <cell r="AF585">
            <v>49991</v>
          </cell>
        </row>
        <row r="586">
          <cell r="A586" t="str">
            <v>5088</v>
          </cell>
          <cell r="B586" t="str">
            <v>CHARGEHAND-ELECTRICAL</v>
          </cell>
          <cell r="C586">
            <v>35001</v>
          </cell>
          <cell r="D586">
            <v>36171</v>
          </cell>
          <cell r="E586">
            <v>38778</v>
          </cell>
          <cell r="F586">
            <v>39212</v>
          </cell>
          <cell r="G586">
            <v>39421</v>
          </cell>
          <cell r="H586">
            <v>39653</v>
          </cell>
          <cell r="I586">
            <v>39871</v>
          </cell>
          <cell r="J586">
            <v>39984</v>
          </cell>
          <cell r="K586">
            <v>40094</v>
          </cell>
          <cell r="L586">
            <v>40206</v>
          </cell>
          <cell r="M586">
            <v>40319</v>
          </cell>
          <cell r="N586">
            <v>40497</v>
          </cell>
          <cell r="O586">
            <v>40634</v>
          </cell>
          <cell r="P586">
            <v>40968</v>
          </cell>
          <cell r="Q586">
            <v>40968</v>
          </cell>
          <cell r="R586">
            <v>40968</v>
          </cell>
          <cell r="S586">
            <v>40968</v>
          </cell>
          <cell r="T586">
            <v>40968</v>
          </cell>
          <cell r="U586">
            <v>40968</v>
          </cell>
          <cell r="V586">
            <v>40968</v>
          </cell>
          <cell r="W586">
            <v>40968</v>
          </cell>
          <cell r="X586">
            <v>40968</v>
          </cell>
          <cell r="Y586">
            <v>40968</v>
          </cell>
          <cell r="Z586">
            <v>40968</v>
          </cell>
          <cell r="AA586">
            <v>40968</v>
          </cell>
          <cell r="AB586">
            <v>40968</v>
          </cell>
          <cell r="AC586">
            <v>40968</v>
          </cell>
          <cell r="AD586">
            <v>40968</v>
          </cell>
          <cell r="AE586">
            <v>40968</v>
          </cell>
          <cell r="AF586">
            <v>40968</v>
          </cell>
        </row>
        <row r="587">
          <cell r="A587" t="str">
            <v>508C</v>
          </cell>
          <cell r="B587" t="str">
            <v>CHARGE (NP)</v>
          </cell>
          <cell r="C587">
            <v>32325</v>
          </cell>
          <cell r="D587">
            <v>33101</v>
          </cell>
          <cell r="E587">
            <v>35460</v>
          </cell>
          <cell r="F587">
            <v>35862</v>
          </cell>
          <cell r="G587">
            <v>36058</v>
          </cell>
          <cell r="H587">
            <v>36277</v>
          </cell>
          <cell r="I587">
            <v>36475</v>
          </cell>
          <cell r="J587">
            <v>36582</v>
          </cell>
          <cell r="K587">
            <v>36683</v>
          </cell>
          <cell r="L587">
            <v>36790</v>
          </cell>
          <cell r="M587">
            <v>36891</v>
          </cell>
          <cell r="N587">
            <v>37058</v>
          </cell>
          <cell r="O587">
            <v>37156</v>
          </cell>
          <cell r="P587">
            <v>37495</v>
          </cell>
          <cell r="Q587">
            <v>37495</v>
          </cell>
          <cell r="R587">
            <v>37495</v>
          </cell>
          <cell r="S587">
            <v>37495</v>
          </cell>
          <cell r="T587">
            <v>37495</v>
          </cell>
          <cell r="U587">
            <v>37495</v>
          </cell>
          <cell r="V587">
            <v>37495</v>
          </cell>
          <cell r="W587">
            <v>37495</v>
          </cell>
          <cell r="X587">
            <v>37495</v>
          </cell>
          <cell r="Y587">
            <v>37495</v>
          </cell>
          <cell r="Z587">
            <v>37495</v>
          </cell>
          <cell r="AA587">
            <v>37495</v>
          </cell>
          <cell r="AB587">
            <v>37495</v>
          </cell>
          <cell r="AC587">
            <v>37495</v>
          </cell>
          <cell r="AD587">
            <v>37495</v>
          </cell>
          <cell r="AE587">
            <v>37495</v>
          </cell>
          <cell r="AF587">
            <v>37495</v>
          </cell>
        </row>
        <row r="588">
          <cell r="A588" t="str">
            <v>508CNE</v>
          </cell>
          <cell r="B588" t="str">
            <v>CHARGE (NP) NE</v>
          </cell>
          <cell r="C588">
            <v>30698</v>
          </cell>
          <cell r="D588">
            <v>31056</v>
          </cell>
          <cell r="E588">
            <v>31231</v>
          </cell>
          <cell r="F588">
            <v>31426</v>
          </cell>
          <cell r="G588">
            <v>31603</v>
          </cell>
          <cell r="H588">
            <v>31698</v>
          </cell>
          <cell r="I588">
            <v>31788</v>
          </cell>
          <cell r="J588">
            <v>31883</v>
          </cell>
          <cell r="K588">
            <v>31974</v>
          </cell>
          <cell r="L588">
            <v>32122</v>
          </cell>
          <cell r="M588">
            <v>32210</v>
          </cell>
          <cell r="N588">
            <v>32512</v>
          </cell>
          <cell r="O588">
            <v>32512</v>
          </cell>
          <cell r="P588">
            <v>32512</v>
          </cell>
          <cell r="Q588">
            <v>32512</v>
          </cell>
          <cell r="R588">
            <v>32512</v>
          </cell>
          <cell r="S588">
            <v>32512</v>
          </cell>
          <cell r="T588">
            <v>32512</v>
          </cell>
          <cell r="U588">
            <v>32512</v>
          </cell>
          <cell r="V588">
            <v>32512</v>
          </cell>
          <cell r="W588">
            <v>32512</v>
          </cell>
          <cell r="X588">
            <v>32512</v>
          </cell>
          <cell r="Y588">
            <v>32512</v>
          </cell>
          <cell r="Z588">
            <v>32512</v>
          </cell>
          <cell r="AA588">
            <v>32512</v>
          </cell>
          <cell r="AB588">
            <v>32512</v>
          </cell>
          <cell r="AC588">
            <v>32512</v>
          </cell>
          <cell r="AD588">
            <v>32512</v>
          </cell>
          <cell r="AE588">
            <v>32512</v>
          </cell>
          <cell r="AF588">
            <v>32512</v>
          </cell>
        </row>
        <row r="589">
          <cell r="A589" t="str">
            <v>5096</v>
          </cell>
          <cell r="B589" t="str">
            <v>ELECTRICIAN</v>
          </cell>
          <cell r="C589">
            <v>32676</v>
          </cell>
          <cell r="D589">
            <v>33697</v>
          </cell>
          <cell r="E589">
            <v>36194</v>
          </cell>
          <cell r="F589">
            <v>36445</v>
          </cell>
          <cell r="G589">
            <v>36696</v>
          </cell>
          <cell r="H589">
            <v>36947</v>
          </cell>
          <cell r="I589">
            <v>37199</v>
          </cell>
          <cell r="J589">
            <v>37450</v>
          </cell>
          <cell r="K589">
            <v>37701</v>
          </cell>
          <cell r="L589">
            <v>37954</v>
          </cell>
          <cell r="M589">
            <v>38234</v>
          </cell>
          <cell r="N589">
            <v>38234</v>
          </cell>
          <cell r="O589">
            <v>38234</v>
          </cell>
          <cell r="P589">
            <v>38234</v>
          </cell>
          <cell r="Q589">
            <v>38234</v>
          </cell>
          <cell r="R589">
            <v>38234</v>
          </cell>
          <cell r="S589">
            <v>38234</v>
          </cell>
          <cell r="T589">
            <v>38234</v>
          </cell>
          <cell r="U589">
            <v>38234</v>
          </cell>
          <cell r="V589">
            <v>38234</v>
          </cell>
          <cell r="W589">
            <v>38234</v>
          </cell>
          <cell r="X589">
            <v>38234</v>
          </cell>
          <cell r="Y589">
            <v>38234</v>
          </cell>
          <cell r="Z589">
            <v>38234</v>
          </cell>
          <cell r="AA589">
            <v>38234</v>
          </cell>
          <cell r="AB589">
            <v>38234</v>
          </cell>
          <cell r="AC589">
            <v>38234</v>
          </cell>
          <cell r="AD589">
            <v>38234</v>
          </cell>
          <cell r="AE589">
            <v>38234</v>
          </cell>
          <cell r="AF589">
            <v>38234</v>
          </cell>
        </row>
        <row r="590">
          <cell r="A590" t="str">
            <v>5096NE</v>
          </cell>
          <cell r="B590" t="str">
            <v>ELECTRICIAN NE</v>
          </cell>
          <cell r="C590">
            <v>31352</v>
          </cell>
          <cell r="D590">
            <v>31576</v>
          </cell>
          <cell r="E590">
            <v>31800</v>
          </cell>
          <cell r="F590">
            <v>32023</v>
          </cell>
          <cell r="G590">
            <v>32248</v>
          </cell>
          <cell r="H590">
            <v>32472</v>
          </cell>
          <cell r="I590">
            <v>32695</v>
          </cell>
          <cell r="J590">
            <v>32920</v>
          </cell>
          <cell r="K590">
            <v>33170</v>
          </cell>
          <cell r="L590">
            <v>33170</v>
          </cell>
          <cell r="M590">
            <v>33170</v>
          </cell>
          <cell r="N590">
            <v>33170</v>
          </cell>
          <cell r="O590">
            <v>33170</v>
          </cell>
          <cell r="P590">
            <v>33170</v>
          </cell>
          <cell r="Q590">
            <v>33170</v>
          </cell>
          <cell r="R590">
            <v>33170</v>
          </cell>
          <cell r="S590">
            <v>33170</v>
          </cell>
          <cell r="T590">
            <v>33170</v>
          </cell>
          <cell r="U590">
            <v>33170</v>
          </cell>
          <cell r="V590">
            <v>33170</v>
          </cell>
          <cell r="W590">
            <v>33170</v>
          </cell>
          <cell r="X590">
            <v>33170</v>
          </cell>
          <cell r="Y590">
            <v>33170</v>
          </cell>
          <cell r="Z590">
            <v>33170</v>
          </cell>
          <cell r="AA590">
            <v>33170</v>
          </cell>
          <cell r="AB590">
            <v>33170</v>
          </cell>
          <cell r="AC590">
            <v>33170</v>
          </cell>
          <cell r="AD590">
            <v>33170</v>
          </cell>
          <cell r="AE590">
            <v>33170</v>
          </cell>
          <cell r="AF590">
            <v>33170</v>
          </cell>
        </row>
        <row r="591">
          <cell r="A591" t="str">
            <v>509C</v>
          </cell>
          <cell r="B591" t="str">
            <v>ELECTRICIAN (NP)</v>
          </cell>
          <cell r="C591">
            <v>32325</v>
          </cell>
          <cell r="D591">
            <v>33101</v>
          </cell>
          <cell r="E591">
            <v>35460</v>
          </cell>
          <cell r="F591">
            <v>35862</v>
          </cell>
          <cell r="G591">
            <v>36058</v>
          </cell>
          <cell r="H591">
            <v>36277</v>
          </cell>
          <cell r="I591">
            <v>36475</v>
          </cell>
          <cell r="J591">
            <v>36582</v>
          </cell>
          <cell r="K591">
            <v>36683</v>
          </cell>
          <cell r="L591">
            <v>36790</v>
          </cell>
          <cell r="M591">
            <v>36891</v>
          </cell>
          <cell r="N591">
            <v>37058</v>
          </cell>
          <cell r="O591">
            <v>37156</v>
          </cell>
          <cell r="P591">
            <v>37495</v>
          </cell>
          <cell r="Q591">
            <v>37495</v>
          </cell>
          <cell r="R591">
            <v>37495</v>
          </cell>
          <cell r="S591">
            <v>37495</v>
          </cell>
          <cell r="T591">
            <v>37495</v>
          </cell>
          <cell r="U591">
            <v>37495</v>
          </cell>
          <cell r="V591">
            <v>37495</v>
          </cell>
          <cell r="W591">
            <v>37495</v>
          </cell>
          <cell r="X591">
            <v>37495</v>
          </cell>
          <cell r="Y591">
            <v>37495</v>
          </cell>
          <cell r="Z591">
            <v>37495</v>
          </cell>
          <cell r="AA591">
            <v>37495</v>
          </cell>
          <cell r="AB591">
            <v>37495</v>
          </cell>
          <cell r="AC591">
            <v>37495</v>
          </cell>
          <cell r="AD591">
            <v>37495</v>
          </cell>
          <cell r="AE591">
            <v>37495</v>
          </cell>
          <cell r="AF591">
            <v>37495</v>
          </cell>
        </row>
        <row r="592">
          <cell r="A592" t="str">
            <v>509CNE</v>
          </cell>
          <cell r="B592" t="str">
            <v>ELECTRICIAN (NP) NE</v>
          </cell>
          <cell r="C592">
            <v>30698</v>
          </cell>
          <cell r="D592">
            <v>31056</v>
          </cell>
          <cell r="E592">
            <v>31231</v>
          </cell>
          <cell r="F592">
            <v>31426</v>
          </cell>
          <cell r="G592">
            <v>31603</v>
          </cell>
          <cell r="H592">
            <v>31698</v>
          </cell>
          <cell r="I592">
            <v>31788</v>
          </cell>
          <cell r="J592">
            <v>31883</v>
          </cell>
          <cell r="K592">
            <v>31974</v>
          </cell>
          <cell r="L592">
            <v>32122</v>
          </cell>
          <cell r="M592">
            <v>32210</v>
          </cell>
          <cell r="N592">
            <v>32512</v>
          </cell>
          <cell r="O592">
            <v>32512</v>
          </cell>
          <cell r="P592">
            <v>32512</v>
          </cell>
          <cell r="Q592">
            <v>32512</v>
          </cell>
          <cell r="R592">
            <v>32512</v>
          </cell>
          <cell r="S592">
            <v>32512</v>
          </cell>
          <cell r="T592">
            <v>32512</v>
          </cell>
          <cell r="U592">
            <v>32512</v>
          </cell>
          <cell r="V592">
            <v>32512</v>
          </cell>
          <cell r="W592">
            <v>32512</v>
          </cell>
          <cell r="X592">
            <v>32512</v>
          </cell>
          <cell r="Y592">
            <v>32512</v>
          </cell>
          <cell r="Z592">
            <v>32512</v>
          </cell>
          <cell r="AA592">
            <v>32512</v>
          </cell>
          <cell r="AB592">
            <v>32512</v>
          </cell>
          <cell r="AC592">
            <v>32512</v>
          </cell>
          <cell r="AD592">
            <v>32512</v>
          </cell>
          <cell r="AE592">
            <v>32512</v>
          </cell>
          <cell r="AF592">
            <v>32512</v>
          </cell>
        </row>
        <row r="593">
          <cell r="A593" t="str">
            <v>510C</v>
          </cell>
          <cell r="B593" t="str">
            <v>CARPENTER (NP)</v>
          </cell>
          <cell r="C593">
            <v>32325</v>
          </cell>
          <cell r="D593">
            <v>33101</v>
          </cell>
          <cell r="E593">
            <v>35460</v>
          </cell>
          <cell r="F593">
            <v>35862</v>
          </cell>
          <cell r="G593">
            <v>36058</v>
          </cell>
          <cell r="H593">
            <v>36277</v>
          </cell>
          <cell r="I593">
            <v>36475</v>
          </cell>
          <cell r="J593">
            <v>36582</v>
          </cell>
          <cell r="K593">
            <v>36683</v>
          </cell>
          <cell r="L593">
            <v>36790</v>
          </cell>
          <cell r="M593">
            <v>36891</v>
          </cell>
          <cell r="N593">
            <v>37058</v>
          </cell>
          <cell r="O593">
            <v>37156</v>
          </cell>
          <cell r="P593">
            <v>37495</v>
          </cell>
          <cell r="Q593">
            <v>37495</v>
          </cell>
          <cell r="R593">
            <v>37495</v>
          </cell>
          <cell r="S593">
            <v>37495</v>
          </cell>
          <cell r="T593">
            <v>37495</v>
          </cell>
          <cell r="U593">
            <v>37495</v>
          </cell>
          <cell r="V593">
            <v>37495</v>
          </cell>
          <cell r="W593">
            <v>37495</v>
          </cell>
          <cell r="X593">
            <v>37495</v>
          </cell>
          <cell r="Y593">
            <v>37495</v>
          </cell>
          <cell r="Z593">
            <v>37495</v>
          </cell>
          <cell r="AA593">
            <v>37495</v>
          </cell>
          <cell r="AB593">
            <v>37495</v>
          </cell>
          <cell r="AC593">
            <v>37495</v>
          </cell>
          <cell r="AD593">
            <v>37495</v>
          </cell>
          <cell r="AE593">
            <v>37495</v>
          </cell>
          <cell r="AF593">
            <v>37495</v>
          </cell>
        </row>
        <row r="594">
          <cell r="A594" t="str">
            <v>510CNE</v>
          </cell>
          <cell r="B594" t="str">
            <v>CARPENTER (NP) NE</v>
          </cell>
          <cell r="C594">
            <v>30698</v>
          </cell>
          <cell r="D594">
            <v>31056</v>
          </cell>
          <cell r="E594">
            <v>31231</v>
          </cell>
          <cell r="F594">
            <v>31426</v>
          </cell>
          <cell r="G594">
            <v>31603</v>
          </cell>
          <cell r="H594">
            <v>31698</v>
          </cell>
          <cell r="I594">
            <v>31788</v>
          </cell>
          <cell r="J594">
            <v>31883</v>
          </cell>
          <cell r="K594">
            <v>31974</v>
          </cell>
          <cell r="L594">
            <v>32122</v>
          </cell>
          <cell r="M594">
            <v>32210</v>
          </cell>
          <cell r="N594">
            <v>32512</v>
          </cell>
          <cell r="O594">
            <v>32512</v>
          </cell>
          <cell r="P594">
            <v>32512</v>
          </cell>
          <cell r="Q594">
            <v>32512</v>
          </cell>
          <cell r="R594">
            <v>32512</v>
          </cell>
          <cell r="S594">
            <v>32512</v>
          </cell>
          <cell r="T594">
            <v>32512</v>
          </cell>
          <cell r="U594">
            <v>32512</v>
          </cell>
          <cell r="V594">
            <v>32512</v>
          </cell>
          <cell r="W594">
            <v>32512</v>
          </cell>
          <cell r="X594">
            <v>32512</v>
          </cell>
          <cell r="Y594">
            <v>32512</v>
          </cell>
          <cell r="Z594">
            <v>32512</v>
          </cell>
          <cell r="AA594">
            <v>32512</v>
          </cell>
          <cell r="AB594">
            <v>32512</v>
          </cell>
          <cell r="AC594">
            <v>32512</v>
          </cell>
          <cell r="AD594">
            <v>32512</v>
          </cell>
          <cell r="AE594">
            <v>32512</v>
          </cell>
          <cell r="AF594">
            <v>32512</v>
          </cell>
        </row>
        <row r="595">
          <cell r="A595" t="str">
            <v>510X</v>
          </cell>
          <cell r="B595" t="str">
            <v>CARPENTER</v>
          </cell>
          <cell r="C595">
            <v>32676</v>
          </cell>
          <cell r="D595">
            <v>33697</v>
          </cell>
          <cell r="E595">
            <v>36194</v>
          </cell>
          <cell r="F595">
            <v>36445</v>
          </cell>
          <cell r="G595">
            <v>36696</v>
          </cell>
          <cell r="H595">
            <v>36947</v>
          </cell>
          <cell r="I595">
            <v>37199</v>
          </cell>
          <cell r="J595">
            <v>37450</v>
          </cell>
          <cell r="K595">
            <v>37701</v>
          </cell>
          <cell r="L595">
            <v>37954</v>
          </cell>
          <cell r="M595">
            <v>38234</v>
          </cell>
          <cell r="N595">
            <v>38234</v>
          </cell>
          <cell r="O595">
            <v>38234</v>
          </cell>
          <cell r="P595">
            <v>38234</v>
          </cell>
          <cell r="Q595">
            <v>38234</v>
          </cell>
          <cell r="R595">
            <v>38234</v>
          </cell>
          <cell r="S595">
            <v>38234</v>
          </cell>
          <cell r="T595">
            <v>38234</v>
          </cell>
          <cell r="U595">
            <v>38234</v>
          </cell>
          <cell r="V595">
            <v>38234</v>
          </cell>
          <cell r="W595">
            <v>38234</v>
          </cell>
          <cell r="X595">
            <v>38234</v>
          </cell>
          <cell r="Y595">
            <v>38234</v>
          </cell>
          <cell r="Z595">
            <v>38234</v>
          </cell>
          <cell r="AA595">
            <v>38234</v>
          </cell>
          <cell r="AB595">
            <v>38234</v>
          </cell>
          <cell r="AC595">
            <v>38234</v>
          </cell>
          <cell r="AD595">
            <v>38234</v>
          </cell>
          <cell r="AE595">
            <v>38234</v>
          </cell>
          <cell r="AF595">
            <v>38234</v>
          </cell>
        </row>
        <row r="596">
          <cell r="A596" t="str">
            <v>510XNE</v>
          </cell>
          <cell r="B596" t="str">
            <v>CARPENTER NE</v>
          </cell>
          <cell r="C596">
            <v>31352</v>
          </cell>
          <cell r="D596">
            <v>31576</v>
          </cell>
          <cell r="E596">
            <v>31800</v>
          </cell>
          <cell r="F596">
            <v>32023</v>
          </cell>
          <cell r="G596">
            <v>32248</v>
          </cell>
          <cell r="H596">
            <v>32472</v>
          </cell>
          <cell r="I596">
            <v>32695</v>
          </cell>
          <cell r="J596">
            <v>32920</v>
          </cell>
          <cell r="K596">
            <v>33170</v>
          </cell>
          <cell r="L596">
            <v>33170</v>
          </cell>
          <cell r="M596">
            <v>33170</v>
          </cell>
          <cell r="N596">
            <v>33170</v>
          </cell>
          <cell r="O596">
            <v>33170</v>
          </cell>
          <cell r="P596">
            <v>33170</v>
          </cell>
          <cell r="Q596">
            <v>33170</v>
          </cell>
          <cell r="R596">
            <v>33170</v>
          </cell>
          <cell r="S596">
            <v>33170</v>
          </cell>
          <cell r="T596">
            <v>33170</v>
          </cell>
          <cell r="U596">
            <v>33170</v>
          </cell>
          <cell r="V596">
            <v>33170</v>
          </cell>
          <cell r="W596">
            <v>33170</v>
          </cell>
          <cell r="X596">
            <v>33170</v>
          </cell>
          <cell r="Y596">
            <v>33170</v>
          </cell>
          <cell r="Z596">
            <v>33170</v>
          </cell>
          <cell r="AA596">
            <v>33170</v>
          </cell>
          <cell r="AB596">
            <v>33170</v>
          </cell>
          <cell r="AC596">
            <v>33170</v>
          </cell>
          <cell r="AD596">
            <v>33170</v>
          </cell>
          <cell r="AE596">
            <v>33170</v>
          </cell>
          <cell r="AF596">
            <v>33170</v>
          </cell>
        </row>
        <row r="597">
          <cell r="A597" t="str">
            <v>5118</v>
          </cell>
          <cell r="B597" t="str">
            <v>PAINTER</v>
          </cell>
          <cell r="C597">
            <v>32676</v>
          </cell>
          <cell r="D597">
            <v>33697</v>
          </cell>
          <cell r="E597">
            <v>36194</v>
          </cell>
          <cell r="F597">
            <v>36445</v>
          </cell>
          <cell r="G597">
            <v>36696</v>
          </cell>
          <cell r="H597">
            <v>36947</v>
          </cell>
          <cell r="I597">
            <v>37199</v>
          </cell>
          <cell r="J597">
            <v>37450</v>
          </cell>
          <cell r="K597">
            <v>37701</v>
          </cell>
          <cell r="L597">
            <v>37954</v>
          </cell>
          <cell r="M597">
            <v>38234</v>
          </cell>
          <cell r="N597">
            <v>38234</v>
          </cell>
          <cell r="O597">
            <v>38234</v>
          </cell>
          <cell r="P597">
            <v>38234</v>
          </cell>
          <cell r="Q597">
            <v>38234</v>
          </cell>
          <cell r="R597">
            <v>38234</v>
          </cell>
          <cell r="S597">
            <v>38234</v>
          </cell>
          <cell r="T597">
            <v>38234</v>
          </cell>
          <cell r="U597">
            <v>38234</v>
          </cell>
          <cell r="V597">
            <v>38234</v>
          </cell>
          <cell r="W597">
            <v>38234</v>
          </cell>
          <cell r="X597">
            <v>38234</v>
          </cell>
          <cell r="Y597">
            <v>38234</v>
          </cell>
          <cell r="Z597">
            <v>38234</v>
          </cell>
          <cell r="AA597">
            <v>38234</v>
          </cell>
          <cell r="AB597">
            <v>38234</v>
          </cell>
          <cell r="AC597">
            <v>38234</v>
          </cell>
          <cell r="AD597">
            <v>38234</v>
          </cell>
          <cell r="AE597">
            <v>38234</v>
          </cell>
          <cell r="AF597">
            <v>38234</v>
          </cell>
        </row>
        <row r="598">
          <cell r="A598" t="str">
            <v>5118NE</v>
          </cell>
          <cell r="B598" t="str">
            <v>PAINTER NE</v>
          </cell>
          <cell r="C598">
            <v>31352</v>
          </cell>
          <cell r="D598">
            <v>31576</v>
          </cell>
          <cell r="E598">
            <v>31800</v>
          </cell>
          <cell r="F598">
            <v>32023</v>
          </cell>
          <cell r="G598">
            <v>32248</v>
          </cell>
          <cell r="H598">
            <v>32472</v>
          </cell>
          <cell r="I598">
            <v>32695</v>
          </cell>
          <cell r="J598">
            <v>32920</v>
          </cell>
          <cell r="K598">
            <v>33170</v>
          </cell>
          <cell r="L598">
            <v>33170</v>
          </cell>
          <cell r="M598">
            <v>33170</v>
          </cell>
          <cell r="N598">
            <v>33170</v>
          </cell>
          <cell r="O598">
            <v>33170</v>
          </cell>
          <cell r="P598">
            <v>33170</v>
          </cell>
          <cell r="Q598">
            <v>33170</v>
          </cell>
          <cell r="R598">
            <v>33170</v>
          </cell>
          <cell r="S598">
            <v>33170</v>
          </cell>
          <cell r="T598">
            <v>33170</v>
          </cell>
          <cell r="U598">
            <v>33170</v>
          </cell>
          <cell r="V598">
            <v>33170</v>
          </cell>
          <cell r="W598">
            <v>33170</v>
          </cell>
          <cell r="X598">
            <v>33170</v>
          </cell>
          <cell r="Y598">
            <v>33170</v>
          </cell>
          <cell r="Z598">
            <v>33170</v>
          </cell>
          <cell r="AA598">
            <v>33170</v>
          </cell>
          <cell r="AB598">
            <v>33170</v>
          </cell>
          <cell r="AC598">
            <v>33170</v>
          </cell>
          <cell r="AD598">
            <v>33170</v>
          </cell>
          <cell r="AE598">
            <v>33170</v>
          </cell>
          <cell r="AF598">
            <v>33170</v>
          </cell>
        </row>
        <row r="599">
          <cell r="A599" t="str">
            <v>511C</v>
          </cell>
          <cell r="B599" t="str">
            <v>PAINTER (NP)</v>
          </cell>
          <cell r="C599">
            <v>32325</v>
          </cell>
          <cell r="D599">
            <v>33101</v>
          </cell>
          <cell r="E599">
            <v>35460</v>
          </cell>
          <cell r="F599">
            <v>35862</v>
          </cell>
          <cell r="G599">
            <v>36058</v>
          </cell>
          <cell r="H599">
            <v>36277</v>
          </cell>
          <cell r="I599">
            <v>36475</v>
          </cell>
          <cell r="J599">
            <v>36582</v>
          </cell>
          <cell r="K599">
            <v>36683</v>
          </cell>
          <cell r="L599">
            <v>36790</v>
          </cell>
          <cell r="M599">
            <v>36891</v>
          </cell>
          <cell r="N599">
            <v>37058</v>
          </cell>
          <cell r="O599">
            <v>37156</v>
          </cell>
          <cell r="P599">
            <v>37495</v>
          </cell>
          <cell r="Q599">
            <v>37495</v>
          </cell>
          <cell r="R599">
            <v>37495</v>
          </cell>
          <cell r="S599">
            <v>37495</v>
          </cell>
          <cell r="T599">
            <v>37495</v>
          </cell>
          <cell r="U599">
            <v>37495</v>
          </cell>
          <cell r="V599">
            <v>37495</v>
          </cell>
          <cell r="W599">
            <v>37495</v>
          </cell>
          <cell r="X599">
            <v>37495</v>
          </cell>
          <cell r="Y599">
            <v>37495</v>
          </cell>
          <cell r="Z599">
            <v>37495</v>
          </cell>
          <cell r="AA599">
            <v>37495</v>
          </cell>
          <cell r="AB599">
            <v>37495</v>
          </cell>
          <cell r="AC599">
            <v>37495</v>
          </cell>
          <cell r="AD599">
            <v>37495</v>
          </cell>
          <cell r="AE599">
            <v>37495</v>
          </cell>
          <cell r="AF599">
            <v>37495</v>
          </cell>
        </row>
        <row r="600">
          <cell r="A600" t="str">
            <v>511CNE</v>
          </cell>
          <cell r="B600" t="str">
            <v>PAINTER (NP) NE</v>
          </cell>
          <cell r="C600">
            <v>30698</v>
          </cell>
          <cell r="D600">
            <v>31056</v>
          </cell>
          <cell r="E600">
            <v>31231</v>
          </cell>
          <cell r="F600">
            <v>31426</v>
          </cell>
          <cell r="G600">
            <v>31603</v>
          </cell>
          <cell r="H600">
            <v>31698</v>
          </cell>
          <cell r="I600">
            <v>31788</v>
          </cell>
          <cell r="J600">
            <v>31883</v>
          </cell>
          <cell r="K600">
            <v>31974</v>
          </cell>
          <cell r="L600">
            <v>32122</v>
          </cell>
          <cell r="M600">
            <v>32210</v>
          </cell>
          <cell r="N600">
            <v>32512</v>
          </cell>
          <cell r="O600">
            <v>32512</v>
          </cell>
          <cell r="P600">
            <v>32512</v>
          </cell>
          <cell r="Q600">
            <v>32512</v>
          </cell>
          <cell r="R600">
            <v>32512</v>
          </cell>
          <cell r="S600">
            <v>32512</v>
          </cell>
          <cell r="T600">
            <v>32512</v>
          </cell>
          <cell r="U600">
            <v>32512</v>
          </cell>
          <cell r="V600">
            <v>32512</v>
          </cell>
          <cell r="W600">
            <v>32512</v>
          </cell>
          <cell r="X600">
            <v>32512</v>
          </cell>
          <cell r="Y600">
            <v>32512</v>
          </cell>
          <cell r="Z600">
            <v>32512</v>
          </cell>
          <cell r="AA600">
            <v>32512</v>
          </cell>
          <cell r="AB600">
            <v>32512</v>
          </cell>
          <cell r="AC600">
            <v>32512</v>
          </cell>
          <cell r="AD600">
            <v>32512</v>
          </cell>
          <cell r="AE600">
            <v>32512</v>
          </cell>
          <cell r="AF600">
            <v>32512</v>
          </cell>
        </row>
        <row r="601">
          <cell r="A601" t="str">
            <v>5134</v>
          </cell>
          <cell r="B601" t="str">
            <v>PLUMBER</v>
          </cell>
          <cell r="C601">
            <v>32676</v>
          </cell>
          <cell r="D601">
            <v>33697</v>
          </cell>
          <cell r="E601">
            <v>36194</v>
          </cell>
          <cell r="F601">
            <v>36445</v>
          </cell>
          <cell r="G601">
            <v>36696</v>
          </cell>
          <cell r="H601">
            <v>36947</v>
          </cell>
          <cell r="I601">
            <v>37199</v>
          </cell>
          <cell r="J601">
            <v>37450</v>
          </cell>
          <cell r="K601">
            <v>37701</v>
          </cell>
          <cell r="L601">
            <v>37954</v>
          </cell>
          <cell r="M601">
            <v>38234</v>
          </cell>
          <cell r="N601">
            <v>38234</v>
          </cell>
          <cell r="O601">
            <v>38234</v>
          </cell>
          <cell r="P601">
            <v>38234</v>
          </cell>
          <cell r="Q601">
            <v>38234</v>
          </cell>
          <cell r="R601">
            <v>38234</v>
          </cell>
          <cell r="S601">
            <v>38234</v>
          </cell>
          <cell r="T601">
            <v>38234</v>
          </cell>
          <cell r="U601">
            <v>38234</v>
          </cell>
          <cell r="V601">
            <v>38234</v>
          </cell>
          <cell r="W601">
            <v>38234</v>
          </cell>
          <cell r="X601">
            <v>38234</v>
          </cell>
          <cell r="Y601">
            <v>38234</v>
          </cell>
          <cell r="Z601">
            <v>38234</v>
          </cell>
          <cell r="AA601">
            <v>38234</v>
          </cell>
          <cell r="AB601">
            <v>38234</v>
          </cell>
          <cell r="AC601">
            <v>38234</v>
          </cell>
          <cell r="AD601">
            <v>38234</v>
          </cell>
          <cell r="AE601">
            <v>38234</v>
          </cell>
          <cell r="AF601">
            <v>38234</v>
          </cell>
        </row>
        <row r="602">
          <cell r="A602" t="str">
            <v>5134NE</v>
          </cell>
          <cell r="B602" t="str">
            <v>PLUMBER NE</v>
          </cell>
          <cell r="C602">
            <v>31352</v>
          </cell>
          <cell r="D602">
            <v>31576</v>
          </cell>
          <cell r="E602">
            <v>31800</v>
          </cell>
          <cell r="F602">
            <v>32023</v>
          </cell>
          <cell r="G602">
            <v>32248</v>
          </cell>
          <cell r="H602">
            <v>32472</v>
          </cell>
          <cell r="I602">
            <v>32695</v>
          </cell>
          <cell r="J602">
            <v>32920</v>
          </cell>
          <cell r="K602">
            <v>33170</v>
          </cell>
          <cell r="L602">
            <v>33170</v>
          </cell>
          <cell r="M602">
            <v>33170</v>
          </cell>
          <cell r="N602">
            <v>33170</v>
          </cell>
          <cell r="O602">
            <v>33170</v>
          </cell>
          <cell r="P602">
            <v>33170</v>
          </cell>
          <cell r="Q602">
            <v>33170</v>
          </cell>
          <cell r="R602">
            <v>33170</v>
          </cell>
          <cell r="S602">
            <v>33170</v>
          </cell>
          <cell r="T602">
            <v>33170</v>
          </cell>
          <cell r="U602">
            <v>33170</v>
          </cell>
          <cell r="V602">
            <v>33170</v>
          </cell>
          <cell r="W602">
            <v>33170</v>
          </cell>
          <cell r="X602">
            <v>33170</v>
          </cell>
          <cell r="Y602">
            <v>33170</v>
          </cell>
          <cell r="Z602">
            <v>33170</v>
          </cell>
          <cell r="AA602">
            <v>33170</v>
          </cell>
          <cell r="AB602">
            <v>33170</v>
          </cell>
          <cell r="AC602">
            <v>33170</v>
          </cell>
          <cell r="AD602">
            <v>33170</v>
          </cell>
          <cell r="AE602">
            <v>33170</v>
          </cell>
          <cell r="AF602">
            <v>33170</v>
          </cell>
        </row>
        <row r="603">
          <cell r="A603" t="str">
            <v>513C</v>
          </cell>
          <cell r="B603" t="str">
            <v>PLUMBER (NP)</v>
          </cell>
          <cell r="C603">
            <v>32325</v>
          </cell>
          <cell r="D603">
            <v>33101</v>
          </cell>
          <cell r="E603">
            <v>35460</v>
          </cell>
          <cell r="F603">
            <v>35862</v>
          </cell>
          <cell r="G603">
            <v>36058</v>
          </cell>
          <cell r="H603">
            <v>36277</v>
          </cell>
          <cell r="I603">
            <v>36475</v>
          </cell>
          <cell r="J603">
            <v>36582</v>
          </cell>
          <cell r="K603">
            <v>36683</v>
          </cell>
          <cell r="L603">
            <v>36790</v>
          </cell>
          <cell r="M603">
            <v>36891</v>
          </cell>
          <cell r="N603">
            <v>37058</v>
          </cell>
          <cell r="O603">
            <v>37156</v>
          </cell>
          <cell r="P603">
            <v>37495</v>
          </cell>
          <cell r="Q603">
            <v>37495</v>
          </cell>
          <cell r="R603">
            <v>37495</v>
          </cell>
          <cell r="S603">
            <v>37495</v>
          </cell>
          <cell r="T603">
            <v>37495</v>
          </cell>
          <cell r="U603">
            <v>37495</v>
          </cell>
          <cell r="V603">
            <v>37495</v>
          </cell>
          <cell r="W603">
            <v>37495</v>
          </cell>
          <cell r="X603">
            <v>37495</v>
          </cell>
          <cell r="Y603">
            <v>37495</v>
          </cell>
          <cell r="Z603">
            <v>37495</v>
          </cell>
          <cell r="AA603">
            <v>37495</v>
          </cell>
          <cell r="AB603">
            <v>37495</v>
          </cell>
          <cell r="AC603">
            <v>37495</v>
          </cell>
          <cell r="AD603">
            <v>37495</v>
          </cell>
          <cell r="AE603">
            <v>37495</v>
          </cell>
          <cell r="AF603">
            <v>37495</v>
          </cell>
        </row>
        <row r="604">
          <cell r="A604" t="str">
            <v>513CNE</v>
          </cell>
          <cell r="B604" t="str">
            <v>PLUMBER (NP) NE</v>
          </cell>
          <cell r="C604">
            <v>30698</v>
          </cell>
          <cell r="D604">
            <v>31056</v>
          </cell>
          <cell r="E604">
            <v>31231</v>
          </cell>
          <cell r="F604">
            <v>31426</v>
          </cell>
          <cell r="G604">
            <v>31603</v>
          </cell>
          <cell r="H604">
            <v>31698</v>
          </cell>
          <cell r="I604">
            <v>31788</v>
          </cell>
          <cell r="J604">
            <v>31883</v>
          </cell>
          <cell r="K604">
            <v>31974</v>
          </cell>
          <cell r="L604">
            <v>32122</v>
          </cell>
          <cell r="M604">
            <v>32210</v>
          </cell>
          <cell r="N604">
            <v>32512</v>
          </cell>
          <cell r="O604">
            <v>32512</v>
          </cell>
          <cell r="P604">
            <v>32512</v>
          </cell>
          <cell r="Q604">
            <v>32512</v>
          </cell>
          <cell r="R604">
            <v>32512</v>
          </cell>
          <cell r="S604">
            <v>32512</v>
          </cell>
          <cell r="T604">
            <v>32512</v>
          </cell>
          <cell r="U604">
            <v>32512</v>
          </cell>
          <cell r="V604">
            <v>32512</v>
          </cell>
          <cell r="W604">
            <v>32512</v>
          </cell>
          <cell r="X604">
            <v>32512</v>
          </cell>
          <cell r="Y604">
            <v>32512</v>
          </cell>
          <cell r="Z604">
            <v>32512</v>
          </cell>
          <cell r="AA604">
            <v>32512</v>
          </cell>
          <cell r="AB604">
            <v>32512</v>
          </cell>
          <cell r="AC604">
            <v>32512</v>
          </cell>
          <cell r="AD604">
            <v>32512</v>
          </cell>
          <cell r="AE604">
            <v>32512</v>
          </cell>
          <cell r="AF604">
            <v>32512</v>
          </cell>
        </row>
        <row r="605">
          <cell r="A605" t="str">
            <v>5142</v>
          </cell>
          <cell r="B605" t="str">
            <v>FITTER</v>
          </cell>
          <cell r="C605">
            <v>32676</v>
          </cell>
          <cell r="D605">
            <v>33697</v>
          </cell>
          <cell r="E605">
            <v>36194</v>
          </cell>
          <cell r="F605">
            <v>36445</v>
          </cell>
          <cell r="G605">
            <v>36696</v>
          </cell>
          <cell r="H605">
            <v>36947</v>
          </cell>
          <cell r="I605">
            <v>37199</v>
          </cell>
          <cell r="J605">
            <v>37450</v>
          </cell>
          <cell r="K605">
            <v>37701</v>
          </cell>
          <cell r="L605">
            <v>37954</v>
          </cell>
          <cell r="M605">
            <v>38234</v>
          </cell>
          <cell r="N605">
            <v>38234</v>
          </cell>
          <cell r="O605">
            <v>38234</v>
          </cell>
          <cell r="P605">
            <v>38234</v>
          </cell>
          <cell r="Q605">
            <v>38234</v>
          </cell>
          <cell r="R605">
            <v>38234</v>
          </cell>
          <cell r="S605">
            <v>38234</v>
          </cell>
          <cell r="T605">
            <v>38234</v>
          </cell>
          <cell r="U605">
            <v>38234</v>
          </cell>
          <cell r="V605">
            <v>38234</v>
          </cell>
          <cell r="W605">
            <v>38234</v>
          </cell>
          <cell r="X605">
            <v>38234</v>
          </cell>
          <cell r="Y605">
            <v>38234</v>
          </cell>
          <cell r="Z605">
            <v>38234</v>
          </cell>
          <cell r="AA605">
            <v>38234</v>
          </cell>
          <cell r="AB605">
            <v>38234</v>
          </cell>
          <cell r="AC605">
            <v>38234</v>
          </cell>
          <cell r="AD605">
            <v>38234</v>
          </cell>
          <cell r="AE605">
            <v>38234</v>
          </cell>
          <cell r="AF605">
            <v>38234</v>
          </cell>
        </row>
        <row r="606">
          <cell r="A606" t="str">
            <v>5142NE</v>
          </cell>
          <cell r="B606" t="str">
            <v>FITTER NE</v>
          </cell>
          <cell r="C606">
            <v>31352</v>
          </cell>
          <cell r="D606">
            <v>31576</v>
          </cell>
          <cell r="E606">
            <v>31800</v>
          </cell>
          <cell r="F606">
            <v>32023</v>
          </cell>
          <cell r="G606">
            <v>32248</v>
          </cell>
          <cell r="H606">
            <v>32472</v>
          </cell>
          <cell r="I606">
            <v>32695</v>
          </cell>
          <cell r="J606">
            <v>32920</v>
          </cell>
          <cell r="K606">
            <v>33170</v>
          </cell>
          <cell r="L606">
            <v>33170</v>
          </cell>
          <cell r="M606">
            <v>33170</v>
          </cell>
          <cell r="N606">
            <v>33170</v>
          </cell>
          <cell r="O606">
            <v>33170</v>
          </cell>
          <cell r="P606">
            <v>33170</v>
          </cell>
          <cell r="Q606">
            <v>33170</v>
          </cell>
          <cell r="R606">
            <v>33170</v>
          </cell>
          <cell r="S606">
            <v>33170</v>
          </cell>
          <cell r="T606">
            <v>33170</v>
          </cell>
          <cell r="U606">
            <v>33170</v>
          </cell>
          <cell r="V606">
            <v>33170</v>
          </cell>
          <cell r="W606">
            <v>33170</v>
          </cell>
          <cell r="X606">
            <v>33170</v>
          </cell>
          <cell r="Y606">
            <v>33170</v>
          </cell>
          <cell r="Z606">
            <v>33170</v>
          </cell>
          <cell r="AA606">
            <v>33170</v>
          </cell>
          <cell r="AB606">
            <v>33170</v>
          </cell>
          <cell r="AC606">
            <v>33170</v>
          </cell>
          <cell r="AD606">
            <v>33170</v>
          </cell>
          <cell r="AE606">
            <v>33170</v>
          </cell>
          <cell r="AF606">
            <v>33170</v>
          </cell>
        </row>
        <row r="607">
          <cell r="A607" t="str">
            <v>514C</v>
          </cell>
          <cell r="B607" t="str">
            <v>FITTER (NP)</v>
          </cell>
          <cell r="C607">
            <v>32325</v>
          </cell>
          <cell r="D607">
            <v>33101</v>
          </cell>
          <cell r="E607">
            <v>35460</v>
          </cell>
          <cell r="F607">
            <v>35862</v>
          </cell>
          <cell r="G607">
            <v>36058</v>
          </cell>
          <cell r="H607">
            <v>36277</v>
          </cell>
          <cell r="I607">
            <v>36475</v>
          </cell>
          <cell r="J607">
            <v>36582</v>
          </cell>
          <cell r="K607">
            <v>36683</v>
          </cell>
          <cell r="L607">
            <v>36790</v>
          </cell>
          <cell r="M607">
            <v>36891</v>
          </cell>
          <cell r="N607">
            <v>37058</v>
          </cell>
          <cell r="O607">
            <v>37156</v>
          </cell>
          <cell r="P607">
            <v>37495</v>
          </cell>
          <cell r="Q607">
            <v>37495</v>
          </cell>
          <cell r="R607">
            <v>37495</v>
          </cell>
          <cell r="S607">
            <v>37495</v>
          </cell>
          <cell r="T607">
            <v>37495</v>
          </cell>
          <cell r="U607">
            <v>37495</v>
          </cell>
          <cell r="V607">
            <v>37495</v>
          </cell>
          <cell r="W607">
            <v>37495</v>
          </cell>
          <cell r="X607">
            <v>37495</v>
          </cell>
          <cell r="Y607">
            <v>37495</v>
          </cell>
          <cell r="Z607">
            <v>37495</v>
          </cell>
          <cell r="AA607">
            <v>37495</v>
          </cell>
          <cell r="AB607">
            <v>37495</v>
          </cell>
          <cell r="AC607">
            <v>37495</v>
          </cell>
          <cell r="AD607">
            <v>37495</v>
          </cell>
          <cell r="AE607">
            <v>37495</v>
          </cell>
          <cell r="AF607">
            <v>37495</v>
          </cell>
        </row>
        <row r="608">
          <cell r="A608" t="str">
            <v>514CNE</v>
          </cell>
          <cell r="B608" t="str">
            <v>FITTER (NP) NE</v>
          </cell>
          <cell r="C608">
            <v>30698</v>
          </cell>
          <cell r="D608">
            <v>31056</v>
          </cell>
          <cell r="E608">
            <v>31231</v>
          </cell>
          <cell r="F608">
            <v>31426</v>
          </cell>
          <cell r="G608">
            <v>31603</v>
          </cell>
          <cell r="H608">
            <v>31698</v>
          </cell>
          <cell r="I608">
            <v>31788</v>
          </cell>
          <cell r="J608">
            <v>31883</v>
          </cell>
          <cell r="K608">
            <v>31974</v>
          </cell>
          <cell r="L608">
            <v>32122</v>
          </cell>
          <cell r="M608">
            <v>32210</v>
          </cell>
          <cell r="N608">
            <v>32512</v>
          </cell>
          <cell r="O608">
            <v>32512</v>
          </cell>
          <cell r="P608">
            <v>32512</v>
          </cell>
          <cell r="Q608">
            <v>32512</v>
          </cell>
          <cell r="R608">
            <v>32512</v>
          </cell>
          <cell r="S608">
            <v>32512</v>
          </cell>
          <cell r="T608">
            <v>32512</v>
          </cell>
          <cell r="U608">
            <v>32512</v>
          </cell>
          <cell r="V608">
            <v>32512</v>
          </cell>
          <cell r="W608">
            <v>32512</v>
          </cell>
          <cell r="X608">
            <v>32512</v>
          </cell>
          <cell r="Y608">
            <v>32512</v>
          </cell>
          <cell r="Z608">
            <v>32512</v>
          </cell>
          <cell r="AA608">
            <v>32512</v>
          </cell>
          <cell r="AB608">
            <v>32512</v>
          </cell>
          <cell r="AC608">
            <v>32512</v>
          </cell>
          <cell r="AD608">
            <v>32512</v>
          </cell>
          <cell r="AE608">
            <v>32512</v>
          </cell>
          <cell r="AF608">
            <v>32512</v>
          </cell>
        </row>
        <row r="609">
          <cell r="A609" t="str">
            <v>515C</v>
          </cell>
          <cell r="B609" t="str">
            <v>PLASTERER (NP)</v>
          </cell>
          <cell r="C609">
            <v>32325</v>
          </cell>
          <cell r="D609">
            <v>33101</v>
          </cell>
          <cell r="E609">
            <v>35460</v>
          </cell>
          <cell r="F609">
            <v>35862</v>
          </cell>
          <cell r="G609">
            <v>36058</v>
          </cell>
          <cell r="H609">
            <v>36277</v>
          </cell>
          <cell r="I609">
            <v>36475</v>
          </cell>
          <cell r="J609">
            <v>36582</v>
          </cell>
          <cell r="K609">
            <v>36683</v>
          </cell>
          <cell r="L609">
            <v>36790</v>
          </cell>
          <cell r="M609">
            <v>36891</v>
          </cell>
          <cell r="N609">
            <v>37058</v>
          </cell>
          <cell r="O609">
            <v>37156</v>
          </cell>
          <cell r="P609">
            <v>37495</v>
          </cell>
          <cell r="Q609">
            <v>37495</v>
          </cell>
          <cell r="R609">
            <v>37495</v>
          </cell>
          <cell r="S609">
            <v>37495</v>
          </cell>
          <cell r="T609">
            <v>37495</v>
          </cell>
          <cell r="U609">
            <v>37495</v>
          </cell>
          <cell r="V609">
            <v>37495</v>
          </cell>
          <cell r="W609">
            <v>37495</v>
          </cell>
          <cell r="X609">
            <v>37495</v>
          </cell>
          <cell r="Y609">
            <v>37495</v>
          </cell>
          <cell r="Z609">
            <v>37495</v>
          </cell>
          <cell r="AA609">
            <v>37495</v>
          </cell>
          <cell r="AB609">
            <v>37495</v>
          </cell>
          <cell r="AC609">
            <v>37495</v>
          </cell>
          <cell r="AD609">
            <v>37495</v>
          </cell>
          <cell r="AE609">
            <v>37495</v>
          </cell>
          <cell r="AF609">
            <v>37495</v>
          </cell>
        </row>
        <row r="610">
          <cell r="A610" t="str">
            <v>515CNE</v>
          </cell>
          <cell r="B610" t="str">
            <v>PLASTERER (NP) NE</v>
          </cell>
          <cell r="C610">
            <v>30698</v>
          </cell>
          <cell r="D610">
            <v>31056</v>
          </cell>
          <cell r="E610">
            <v>31231</v>
          </cell>
          <cell r="F610">
            <v>31426</v>
          </cell>
          <cell r="G610">
            <v>31603</v>
          </cell>
          <cell r="H610">
            <v>31698</v>
          </cell>
          <cell r="I610">
            <v>31788</v>
          </cell>
          <cell r="J610">
            <v>31883</v>
          </cell>
          <cell r="K610">
            <v>31974</v>
          </cell>
          <cell r="L610">
            <v>32122</v>
          </cell>
          <cell r="M610">
            <v>32210</v>
          </cell>
          <cell r="N610">
            <v>32512</v>
          </cell>
          <cell r="O610">
            <v>32512</v>
          </cell>
          <cell r="P610">
            <v>32512</v>
          </cell>
          <cell r="Q610">
            <v>32512</v>
          </cell>
          <cell r="R610">
            <v>32512</v>
          </cell>
          <cell r="S610">
            <v>32512</v>
          </cell>
          <cell r="T610">
            <v>32512</v>
          </cell>
          <cell r="U610">
            <v>32512</v>
          </cell>
          <cell r="V610">
            <v>32512</v>
          </cell>
          <cell r="W610">
            <v>32512</v>
          </cell>
          <cell r="X610">
            <v>32512</v>
          </cell>
          <cell r="Y610">
            <v>32512</v>
          </cell>
          <cell r="Z610">
            <v>32512</v>
          </cell>
          <cell r="AA610">
            <v>32512</v>
          </cell>
          <cell r="AB610">
            <v>32512</v>
          </cell>
          <cell r="AC610">
            <v>32512</v>
          </cell>
          <cell r="AD610">
            <v>32512</v>
          </cell>
          <cell r="AE610">
            <v>32512</v>
          </cell>
          <cell r="AF610">
            <v>32512</v>
          </cell>
        </row>
        <row r="611">
          <cell r="A611" t="str">
            <v>515Y</v>
          </cell>
          <cell r="B611" t="str">
            <v>PLASTERER</v>
          </cell>
          <cell r="C611">
            <v>32676</v>
          </cell>
          <cell r="D611">
            <v>33697</v>
          </cell>
          <cell r="E611">
            <v>36194</v>
          </cell>
          <cell r="F611">
            <v>36445</v>
          </cell>
          <cell r="G611">
            <v>36696</v>
          </cell>
          <cell r="H611">
            <v>36947</v>
          </cell>
          <cell r="I611">
            <v>37199</v>
          </cell>
          <cell r="J611">
            <v>37450</v>
          </cell>
          <cell r="K611">
            <v>37701</v>
          </cell>
          <cell r="L611">
            <v>37954</v>
          </cell>
          <cell r="M611">
            <v>38234</v>
          </cell>
          <cell r="N611">
            <v>38234</v>
          </cell>
          <cell r="O611">
            <v>38234</v>
          </cell>
          <cell r="P611">
            <v>38234</v>
          </cell>
          <cell r="Q611">
            <v>38234</v>
          </cell>
          <cell r="R611">
            <v>38234</v>
          </cell>
          <cell r="S611">
            <v>38234</v>
          </cell>
          <cell r="T611">
            <v>38234</v>
          </cell>
          <cell r="U611">
            <v>38234</v>
          </cell>
          <cell r="V611">
            <v>38234</v>
          </cell>
          <cell r="W611">
            <v>38234</v>
          </cell>
          <cell r="X611">
            <v>38234</v>
          </cell>
          <cell r="Y611">
            <v>38234</v>
          </cell>
          <cell r="Z611">
            <v>38234</v>
          </cell>
          <cell r="AA611">
            <v>38234</v>
          </cell>
          <cell r="AB611">
            <v>38234</v>
          </cell>
          <cell r="AC611">
            <v>38234</v>
          </cell>
          <cell r="AD611">
            <v>38234</v>
          </cell>
          <cell r="AE611">
            <v>38234</v>
          </cell>
          <cell r="AF611">
            <v>38234</v>
          </cell>
        </row>
        <row r="612">
          <cell r="A612" t="str">
            <v>515YNE</v>
          </cell>
          <cell r="B612" t="str">
            <v>PLASTERER NE</v>
          </cell>
          <cell r="C612">
            <v>31352</v>
          </cell>
          <cell r="D612">
            <v>31576</v>
          </cell>
          <cell r="E612">
            <v>31800</v>
          </cell>
          <cell r="F612">
            <v>32023</v>
          </cell>
          <cell r="G612">
            <v>32248</v>
          </cell>
          <cell r="H612">
            <v>32472</v>
          </cell>
          <cell r="I612">
            <v>32695</v>
          </cell>
          <cell r="J612">
            <v>32920</v>
          </cell>
          <cell r="K612">
            <v>33170</v>
          </cell>
          <cell r="L612">
            <v>33170</v>
          </cell>
          <cell r="M612">
            <v>33170</v>
          </cell>
          <cell r="N612">
            <v>33170</v>
          </cell>
          <cell r="O612">
            <v>33170</v>
          </cell>
          <cell r="P612">
            <v>33170</v>
          </cell>
          <cell r="Q612">
            <v>33170</v>
          </cell>
          <cell r="R612">
            <v>33170</v>
          </cell>
          <cell r="S612">
            <v>33170</v>
          </cell>
          <cell r="T612">
            <v>33170</v>
          </cell>
          <cell r="U612">
            <v>33170</v>
          </cell>
          <cell r="V612">
            <v>33170</v>
          </cell>
          <cell r="W612">
            <v>33170</v>
          </cell>
          <cell r="X612">
            <v>33170</v>
          </cell>
          <cell r="Y612">
            <v>33170</v>
          </cell>
          <cell r="Z612">
            <v>33170</v>
          </cell>
          <cell r="AA612">
            <v>33170</v>
          </cell>
          <cell r="AB612">
            <v>33170</v>
          </cell>
          <cell r="AC612">
            <v>33170</v>
          </cell>
          <cell r="AD612">
            <v>33170</v>
          </cell>
          <cell r="AE612">
            <v>33170</v>
          </cell>
          <cell r="AF612">
            <v>33170</v>
          </cell>
        </row>
        <row r="613">
          <cell r="A613" t="str">
            <v>5161</v>
          </cell>
          <cell r="B613" t="str">
            <v>CLIN. ENG. TECH.</v>
          </cell>
          <cell r="C613">
            <v>30159</v>
          </cell>
          <cell r="D613">
            <v>31401</v>
          </cell>
          <cell r="E613">
            <v>33077</v>
          </cell>
          <cell r="F613">
            <v>33758</v>
          </cell>
          <cell r="G613">
            <v>35128</v>
          </cell>
          <cell r="H613">
            <v>37837</v>
          </cell>
          <cell r="I613">
            <v>39851</v>
          </cell>
          <cell r="J613">
            <v>39851</v>
          </cell>
          <cell r="K613">
            <v>39851</v>
          </cell>
          <cell r="L613">
            <v>39851</v>
          </cell>
          <cell r="M613">
            <v>39851</v>
          </cell>
          <cell r="N613">
            <v>39851</v>
          </cell>
          <cell r="O613">
            <v>39851</v>
          </cell>
          <cell r="P613">
            <v>39851</v>
          </cell>
          <cell r="Q613">
            <v>39851</v>
          </cell>
          <cell r="R613">
            <v>39851</v>
          </cell>
          <cell r="S613">
            <v>39851</v>
          </cell>
          <cell r="T613">
            <v>39851</v>
          </cell>
          <cell r="U613">
            <v>39851</v>
          </cell>
          <cell r="V613">
            <v>39851</v>
          </cell>
          <cell r="W613">
            <v>39851</v>
          </cell>
          <cell r="X613">
            <v>39851</v>
          </cell>
          <cell r="Y613">
            <v>39851</v>
          </cell>
          <cell r="Z613">
            <v>39851</v>
          </cell>
          <cell r="AA613">
            <v>39851</v>
          </cell>
          <cell r="AB613">
            <v>39851</v>
          </cell>
          <cell r="AC613">
            <v>39851</v>
          </cell>
          <cell r="AD613">
            <v>39851</v>
          </cell>
          <cell r="AE613">
            <v>39851</v>
          </cell>
          <cell r="AF613">
            <v>39851</v>
          </cell>
        </row>
        <row r="614">
          <cell r="A614" t="str">
            <v>5161NE</v>
          </cell>
          <cell r="B614" t="str">
            <v>CLIN. ENG. TECH. NE</v>
          </cell>
          <cell r="C614">
            <v>28574</v>
          </cell>
          <cell r="D614">
            <v>29181</v>
          </cell>
          <cell r="E614">
            <v>30402</v>
          </cell>
          <cell r="F614">
            <v>32816</v>
          </cell>
          <cell r="G614">
            <v>34611</v>
          </cell>
          <cell r="H614">
            <v>34611</v>
          </cell>
          <cell r="I614">
            <v>34611</v>
          </cell>
          <cell r="J614">
            <v>34611</v>
          </cell>
          <cell r="K614">
            <v>34611</v>
          </cell>
          <cell r="L614">
            <v>34611</v>
          </cell>
          <cell r="M614">
            <v>34611</v>
          </cell>
          <cell r="N614">
            <v>34611</v>
          </cell>
          <cell r="O614">
            <v>34611</v>
          </cell>
          <cell r="P614">
            <v>34611</v>
          </cell>
          <cell r="Q614">
            <v>34611</v>
          </cell>
          <cell r="R614">
            <v>34611</v>
          </cell>
          <cell r="S614">
            <v>34611</v>
          </cell>
          <cell r="T614">
            <v>34611</v>
          </cell>
          <cell r="U614">
            <v>34611</v>
          </cell>
          <cell r="V614">
            <v>34611</v>
          </cell>
          <cell r="W614">
            <v>34611</v>
          </cell>
          <cell r="X614">
            <v>34611</v>
          </cell>
          <cell r="Y614">
            <v>34611</v>
          </cell>
          <cell r="Z614">
            <v>34611</v>
          </cell>
          <cell r="AA614">
            <v>34611</v>
          </cell>
          <cell r="AB614">
            <v>34611</v>
          </cell>
          <cell r="AC614">
            <v>34611</v>
          </cell>
          <cell r="AD614">
            <v>34611</v>
          </cell>
          <cell r="AE614">
            <v>34611</v>
          </cell>
          <cell r="AF614">
            <v>34611</v>
          </cell>
        </row>
        <row r="615">
          <cell r="A615" t="str">
            <v>5162</v>
          </cell>
          <cell r="B615" t="str">
            <v>SNR CLIN ENG TECH</v>
          </cell>
          <cell r="C615">
            <v>41237</v>
          </cell>
          <cell r="D615">
            <v>43262</v>
          </cell>
          <cell r="E615">
            <v>45479</v>
          </cell>
          <cell r="F615">
            <v>47824</v>
          </cell>
          <cell r="G615">
            <v>50329</v>
          </cell>
          <cell r="H615">
            <v>52837</v>
          </cell>
          <cell r="I615">
            <v>55393</v>
          </cell>
          <cell r="J615">
            <v>55393</v>
          </cell>
          <cell r="K615">
            <v>55393</v>
          </cell>
          <cell r="L615">
            <v>57371</v>
          </cell>
          <cell r="M615">
            <v>57371</v>
          </cell>
          <cell r="N615">
            <v>57371</v>
          </cell>
          <cell r="O615">
            <v>59219</v>
          </cell>
          <cell r="P615">
            <v>59219</v>
          </cell>
          <cell r="Q615">
            <v>59219</v>
          </cell>
          <cell r="R615">
            <v>59219</v>
          </cell>
          <cell r="S615">
            <v>59219</v>
          </cell>
          <cell r="T615">
            <v>59219</v>
          </cell>
          <cell r="U615">
            <v>59219</v>
          </cell>
          <cell r="V615">
            <v>59219</v>
          </cell>
          <cell r="W615">
            <v>59219</v>
          </cell>
          <cell r="X615">
            <v>59219</v>
          </cell>
          <cell r="Y615">
            <v>59219</v>
          </cell>
          <cell r="Z615">
            <v>59219</v>
          </cell>
          <cell r="AA615">
            <v>59219</v>
          </cell>
          <cell r="AB615">
            <v>59219</v>
          </cell>
          <cell r="AC615">
            <v>59219</v>
          </cell>
          <cell r="AD615">
            <v>59219</v>
          </cell>
          <cell r="AE615">
            <v>59219</v>
          </cell>
          <cell r="AF615">
            <v>59219</v>
          </cell>
        </row>
        <row r="616">
          <cell r="A616" t="str">
            <v>5163</v>
          </cell>
          <cell r="B616" t="str">
            <v>PRIN CLIN ENG TECH</v>
          </cell>
          <cell r="C616">
            <v>57460</v>
          </cell>
          <cell r="D616">
            <v>59348</v>
          </cell>
          <cell r="E616">
            <v>61949</v>
          </cell>
          <cell r="F616">
            <v>63715</v>
          </cell>
          <cell r="G616">
            <v>65227</v>
          </cell>
          <cell r="H616">
            <v>65953</v>
          </cell>
          <cell r="I616">
            <v>65953</v>
          </cell>
          <cell r="J616">
            <v>65953</v>
          </cell>
          <cell r="K616">
            <v>65953</v>
          </cell>
          <cell r="L616">
            <v>65953</v>
          </cell>
          <cell r="M616">
            <v>65953</v>
          </cell>
          <cell r="N616">
            <v>65953</v>
          </cell>
          <cell r="O616">
            <v>65953</v>
          </cell>
          <cell r="P616">
            <v>65953</v>
          </cell>
          <cell r="Q616">
            <v>65953</v>
          </cell>
          <cell r="R616">
            <v>65953</v>
          </cell>
          <cell r="S616">
            <v>65953</v>
          </cell>
          <cell r="T616">
            <v>65953</v>
          </cell>
          <cell r="U616">
            <v>65953</v>
          </cell>
          <cell r="V616">
            <v>65953</v>
          </cell>
          <cell r="W616">
            <v>65953</v>
          </cell>
          <cell r="X616">
            <v>65953</v>
          </cell>
          <cell r="Y616">
            <v>65953</v>
          </cell>
          <cell r="Z616">
            <v>65953</v>
          </cell>
          <cell r="AA616">
            <v>65953</v>
          </cell>
          <cell r="AB616">
            <v>65953</v>
          </cell>
          <cell r="AC616">
            <v>65953</v>
          </cell>
          <cell r="AD616">
            <v>65953</v>
          </cell>
          <cell r="AE616">
            <v>65953</v>
          </cell>
          <cell r="AF616">
            <v>65953</v>
          </cell>
        </row>
        <row r="617">
          <cell r="A617" t="str">
            <v>5164</v>
          </cell>
          <cell r="B617" t="str">
            <v>CHIEF CLIN EN. TECH</v>
          </cell>
          <cell r="C617">
            <v>60002</v>
          </cell>
          <cell r="D617">
            <v>62340</v>
          </cell>
          <cell r="E617">
            <v>64758</v>
          </cell>
          <cell r="F617">
            <v>66618</v>
          </cell>
          <cell r="G617">
            <v>67532</v>
          </cell>
          <cell r="H617">
            <v>69427</v>
          </cell>
          <cell r="I617">
            <v>71516</v>
          </cell>
          <cell r="J617">
            <v>73280</v>
          </cell>
          <cell r="K617">
            <v>73280</v>
          </cell>
          <cell r="L617">
            <v>73280</v>
          </cell>
          <cell r="M617">
            <v>73280</v>
          </cell>
          <cell r="N617">
            <v>73280</v>
          </cell>
          <cell r="O617">
            <v>73280</v>
          </cell>
          <cell r="P617">
            <v>73280</v>
          </cell>
          <cell r="Q617">
            <v>73280</v>
          </cell>
          <cell r="R617">
            <v>73280</v>
          </cell>
          <cell r="S617">
            <v>73280</v>
          </cell>
          <cell r="T617">
            <v>73280</v>
          </cell>
          <cell r="U617">
            <v>73280</v>
          </cell>
          <cell r="V617">
            <v>73280</v>
          </cell>
          <cell r="W617">
            <v>73280</v>
          </cell>
          <cell r="X617">
            <v>73280</v>
          </cell>
          <cell r="Y617">
            <v>73280</v>
          </cell>
          <cell r="Z617">
            <v>73280</v>
          </cell>
          <cell r="AA617">
            <v>73280</v>
          </cell>
          <cell r="AB617">
            <v>73280</v>
          </cell>
          <cell r="AC617">
            <v>73280</v>
          </cell>
          <cell r="AD617">
            <v>73280</v>
          </cell>
          <cell r="AE617">
            <v>73280</v>
          </cell>
          <cell r="AF617">
            <v>73280</v>
          </cell>
        </row>
        <row r="618">
          <cell r="A618" t="str">
            <v>5169</v>
          </cell>
          <cell r="B618" t="str">
            <v>SNR ASST T.S.O.</v>
          </cell>
          <cell r="C618">
            <v>48209</v>
          </cell>
          <cell r="D618">
            <v>49961</v>
          </cell>
          <cell r="E618">
            <v>51718</v>
          </cell>
          <cell r="F618">
            <v>53474</v>
          </cell>
          <cell r="G618">
            <v>55229</v>
          </cell>
          <cell r="H618">
            <v>56987</v>
          </cell>
          <cell r="I618">
            <v>58742</v>
          </cell>
          <cell r="J618">
            <v>60491</v>
          </cell>
          <cell r="K618">
            <v>62253</v>
          </cell>
          <cell r="L618">
            <v>64005</v>
          </cell>
          <cell r="M618">
            <v>64005</v>
          </cell>
          <cell r="N618">
            <v>64005</v>
          </cell>
          <cell r="O618">
            <v>66026</v>
          </cell>
          <cell r="P618">
            <v>66026</v>
          </cell>
          <cell r="Q618">
            <v>66026</v>
          </cell>
          <cell r="R618">
            <v>67012</v>
          </cell>
          <cell r="S618">
            <v>67012</v>
          </cell>
          <cell r="T618">
            <v>67012</v>
          </cell>
          <cell r="U618">
            <v>67012</v>
          </cell>
          <cell r="V618">
            <v>67012</v>
          </cell>
          <cell r="W618">
            <v>67012</v>
          </cell>
          <cell r="X618">
            <v>67012</v>
          </cell>
          <cell r="Y618">
            <v>67012</v>
          </cell>
          <cell r="Z618">
            <v>67012</v>
          </cell>
          <cell r="AA618">
            <v>67012</v>
          </cell>
          <cell r="AB618">
            <v>67012</v>
          </cell>
          <cell r="AC618">
            <v>67012</v>
          </cell>
          <cell r="AD618">
            <v>67012</v>
          </cell>
          <cell r="AE618">
            <v>67012</v>
          </cell>
          <cell r="AF618">
            <v>67012</v>
          </cell>
        </row>
        <row r="619">
          <cell r="A619" t="str">
            <v>5185</v>
          </cell>
          <cell r="B619" t="str">
            <v>CHIEF ASST T.S.O.</v>
          </cell>
          <cell r="C619">
            <v>63908</v>
          </cell>
          <cell r="D619">
            <v>65869</v>
          </cell>
          <cell r="E619">
            <v>66805</v>
          </cell>
          <cell r="F619">
            <v>68716</v>
          </cell>
          <cell r="G619">
            <v>70633</v>
          </cell>
          <cell r="H619">
            <v>72542</v>
          </cell>
          <cell r="I619">
            <v>74442</v>
          </cell>
          <cell r="J619">
            <v>74442</v>
          </cell>
          <cell r="K619">
            <v>74442</v>
          </cell>
          <cell r="L619">
            <v>76877</v>
          </cell>
          <cell r="M619">
            <v>76877</v>
          </cell>
          <cell r="N619">
            <v>76877</v>
          </cell>
          <cell r="O619">
            <v>79286</v>
          </cell>
          <cell r="P619">
            <v>79286</v>
          </cell>
          <cell r="Q619">
            <v>79286</v>
          </cell>
          <cell r="R619">
            <v>79286</v>
          </cell>
          <cell r="S619">
            <v>79286</v>
          </cell>
          <cell r="T619">
            <v>79286</v>
          </cell>
          <cell r="U619">
            <v>79286</v>
          </cell>
          <cell r="V619">
            <v>79286</v>
          </cell>
          <cell r="W619">
            <v>79286</v>
          </cell>
          <cell r="X619">
            <v>79286</v>
          </cell>
          <cell r="Y619">
            <v>79286</v>
          </cell>
          <cell r="Z619">
            <v>79286</v>
          </cell>
          <cell r="AA619">
            <v>79286</v>
          </cell>
          <cell r="AB619">
            <v>79286</v>
          </cell>
          <cell r="AC619">
            <v>79286</v>
          </cell>
          <cell r="AD619">
            <v>79286</v>
          </cell>
          <cell r="AE619">
            <v>79286</v>
          </cell>
          <cell r="AF619">
            <v>79286</v>
          </cell>
        </row>
        <row r="620">
          <cell r="A620" t="str">
            <v>5215</v>
          </cell>
          <cell r="B620" t="str">
            <v>MASON</v>
          </cell>
          <cell r="C620">
            <v>32676</v>
          </cell>
          <cell r="D620">
            <v>33697</v>
          </cell>
          <cell r="E620">
            <v>36194</v>
          </cell>
          <cell r="F620">
            <v>36445</v>
          </cell>
          <cell r="G620">
            <v>36696</v>
          </cell>
          <cell r="H620">
            <v>36947</v>
          </cell>
          <cell r="I620">
            <v>37199</v>
          </cell>
          <cell r="J620">
            <v>37450</v>
          </cell>
          <cell r="K620">
            <v>37701</v>
          </cell>
          <cell r="L620">
            <v>37954</v>
          </cell>
          <cell r="M620">
            <v>38234</v>
          </cell>
          <cell r="N620">
            <v>38234</v>
          </cell>
          <cell r="O620">
            <v>38234</v>
          </cell>
          <cell r="P620">
            <v>38234</v>
          </cell>
          <cell r="Q620">
            <v>38234</v>
          </cell>
          <cell r="R620">
            <v>38234</v>
          </cell>
          <cell r="S620">
            <v>38234</v>
          </cell>
          <cell r="T620">
            <v>38234</v>
          </cell>
          <cell r="U620">
            <v>38234</v>
          </cell>
          <cell r="V620">
            <v>38234</v>
          </cell>
          <cell r="W620">
            <v>38234</v>
          </cell>
          <cell r="X620">
            <v>38234</v>
          </cell>
          <cell r="Y620">
            <v>38234</v>
          </cell>
          <cell r="Z620">
            <v>38234</v>
          </cell>
          <cell r="AA620">
            <v>38234</v>
          </cell>
          <cell r="AB620">
            <v>38234</v>
          </cell>
          <cell r="AC620">
            <v>38234</v>
          </cell>
          <cell r="AD620">
            <v>38234</v>
          </cell>
          <cell r="AE620">
            <v>38234</v>
          </cell>
          <cell r="AF620">
            <v>38234</v>
          </cell>
        </row>
        <row r="621">
          <cell r="A621" t="str">
            <v>5215NE</v>
          </cell>
          <cell r="B621" t="str">
            <v>MASON NE</v>
          </cell>
          <cell r="C621">
            <v>31352</v>
          </cell>
          <cell r="D621">
            <v>31576</v>
          </cell>
          <cell r="E621">
            <v>31800</v>
          </cell>
          <cell r="F621">
            <v>32023</v>
          </cell>
          <cell r="G621">
            <v>32248</v>
          </cell>
          <cell r="H621">
            <v>32472</v>
          </cell>
          <cell r="I621">
            <v>32695</v>
          </cell>
          <cell r="J621">
            <v>32920</v>
          </cell>
          <cell r="K621">
            <v>33170</v>
          </cell>
          <cell r="L621">
            <v>33170</v>
          </cell>
          <cell r="M621">
            <v>33170</v>
          </cell>
          <cell r="N621">
            <v>33170</v>
          </cell>
          <cell r="O621">
            <v>33170</v>
          </cell>
          <cell r="P621">
            <v>33170</v>
          </cell>
          <cell r="Q621">
            <v>33170</v>
          </cell>
          <cell r="R621">
            <v>33170</v>
          </cell>
          <cell r="S621">
            <v>33170</v>
          </cell>
          <cell r="T621">
            <v>33170</v>
          </cell>
          <cell r="U621">
            <v>33170</v>
          </cell>
          <cell r="V621">
            <v>33170</v>
          </cell>
          <cell r="W621">
            <v>33170</v>
          </cell>
          <cell r="X621">
            <v>33170</v>
          </cell>
          <cell r="Y621">
            <v>33170</v>
          </cell>
          <cell r="Z621">
            <v>33170</v>
          </cell>
          <cell r="AA621">
            <v>33170</v>
          </cell>
          <cell r="AB621">
            <v>33170</v>
          </cell>
          <cell r="AC621">
            <v>33170</v>
          </cell>
          <cell r="AD621">
            <v>33170</v>
          </cell>
          <cell r="AE621">
            <v>33170</v>
          </cell>
          <cell r="AF621">
            <v>33170</v>
          </cell>
        </row>
        <row r="622">
          <cell r="A622" t="str">
            <v>521C</v>
          </cell>
          <cell r="B622" t="str">
            <v>MASON (NP)</v>
          </cell>
          <cell r="C622">
            <v>32325</v>
          </cell>
          <cell r="D622">
            <v>33101</v>
          </cell>
          <cell r="E622">
            <v>35460</v>
          </cell>
          <cell r="F622">
            <v>35862</v>
          </cell>
          <cell r="G622">
            <v>36058</v>
          </cell>
          <cell r="H622">
            <v>36277</v>
          </cell>
          <cell r="I622">
            <v>36475</v>
          </cell>
          <cell r="J622">
            <v>36582</v>
          </cell>
          <cell r="K622">
            <v>36683</v>
          </cell>
          <cell r="L622">
            <v>36790</v>
          </cell>
          <cell r="M622">
            <v>36891</v>
          </cell>
          <cell r="N622">
            <v>37058</v>
          </cell>
          <cell r="O622">
            <v>37156</v>
          </cell>
          <cell r="P622">
            <v>37495</v>
          </cell>
          <cell r="Q622">
            <v>37495</v>
          </cell>
          <cell r="R622">
            <v>37495</v>
          </cell>
          <cell r="S622">
            <v>37495</v>
          </cell>
          <cell r="T622">
            <v>37495</v>
          </cell>
          <cell r="U622">
            <v>37495</v>
          </cell>
          <cell r="V622">
            <v>37495</v>
          </cell>
          <cell r="W622">
            <v>37495</v>
          </cell>
          <cell r="X622">
            <v>37495</v>
          </cell>
          <cell r="Y622">
            <v>37495</v>
          </cell>
          <cell r="Z622">
            <v>37495</v>
          </cell>
          <cell r="AA622">
            <v>37495</v>
          </cell>
          <cell r="AB622">
            <v>37495</v>
          </cell>
          <cell r="AC622">
            <v>37495</v>
          </cell>
          <cell r="AD622">
            <v>37495</v>
          </cell>
          <cell r="AE622">
            <v>37495</v>
          </cell>
          <cell r="AF622">
            <v>37495</v>
          </cell>
        </row>
        <row r="623">
          <cell r="A623" t="str">
            <v>521CNE</v>
          </cell>
          <cell r="B623" t="str">
            <v>MASON (NP) NE</v>
          </cell>
          <cell r="C623">
            <v>30698</v>
          </cell>
          <cell r="D623">
            <v>31056</v>
          </cell>
          <cell r="E623">
            <v>31231</v>
          </cell>
          <cell r="F623">
            <v>31426</v>
          </cell>
          <cell r="G623">
            <v>31603</v>
          </cell>
          <cell r="H623">
            <v>31698</v>
          </cell>
          <cell r="I623">
            <v>31788</v>
          </cell>
          <cell r="J623">
            <v>31883</v>
          </cell>
          <cell r="K623">
            <v>31974</v>
          </cell>
          <cell r="L623">
            <v>32122</v>
          </cell>
          <cell r="M623">
            <v>32210</v>
          </cell>
          <cell r="N623">
            <v>32512</v>
          </cell>
          <cell r="O623">
            <v>32512</v>
          </cell>
          <cell r="P623">
            <v>32512</v>
          </cell>
          <cell r="Q623">
            <v>32512</v>
          </cell>
          <cell r="R623">
            <v>32512</v>
          </cell>
          <cell r="S623">
            <v>32512</v>
          </cell>
          <cell r="T623">
            <v>32512</v>
          </cell>
          <cell r="U623">
            <v>32512</v>
          </cell>
          <cell r="V623">
            <v>32512</v>
          </cell>
          <cell r="W623">
            <v>32512</v>
          </cell>
          <cell r="X623">
            <v>32512</v>
          </cell>
          <cell r="Y623">
            <v>32512</v>
          </cell>
          <cell r="Z623">
            <v>32512</v>
          </cell>
          <cell r="AA623">
            <v>32512</v>
          </cell>
          <cell r="AB623">
            <v>32512</v>
          </cell>
          <cell r="AC623">
            <v>32512</v>
          </cell>
          <cell r="AD623">
            <v>32512</v>
          </cell>
          <cell r="AE623">
            <v>32512</v>
          </cell>
          <cell r="AF623">
            <v>32512</v>
          </cell>
        </row>
        <row r="624">
          <cell r="A624" t="str">
            <v>524X</v>
          </cell>
          <cell r="B624" t="str">
            <v>BOILERMAN</v>
          </cell>
          <cell r="C624">
            <v>26261</v>
          </cell>
          <cell r="D624">
            <v>27870</v>
          </cell>
          <cell r="E624">
            <v>29067</v>
          </cell>
          <cell r="F624">
            <v>29567</v>
          </cell>
          <cell r="G624">
            <v>30076</v>
          </cell>
          <cell r="H624">
            <v>30580</v>
          </cell>
          <cell r="I624">
            <v>31095</v>
          </cell>
          <cell r="J624">
            <v>31658</v>
          </cell>
          <cell r="K624">
            <v>32149</v>
          </cell>
          <cell r="L624">
            <v>32149</v>
          </cell>
          <cell r="M624">
            <v>32149</v>
          </cell>
          <cell r="N624">
            <v>32149</v>
          </cell>
          <cell r="O624">
            <v>32149</v>
          </cell>
          <cell r="P624">
            <v>32149</v>
          </cell>
          <cell r="Q624">
            <v>32149</v>
          </cell>
          <cell r="R624">
            <v>32149</v>
          </cell>
          <cell r="S624">
            <v>32149</v>
          </cell>
          <cell r="T624">
            <v>32149</v>
          </cell>
          <cell r="U624">
            <v>32149</v>
          </cell>
          <cell r="V624">
            <v>32149</v>
          </cell>
          <cell r="W624">
            <v>32149</v>
          </cell>
          <cell r="X624">
            <v>32149</v>
          </cell>
          <cell r="Y624">
            <v>32149</v>
          </cell>
          <cell r="Z624">
            <v>32149</v>
          </cell>
          <cell r="AA624">
            <v>32149</v>
          </cell>
          <cell r="AB624">
            <v>32149</v>
          </cell>
          <cell r="AC624">
            <v>32149</v>
          </cell>
          <cell r="AD624">
            <v>32149</v>
          </cell>
          <cell r="AE624">
            <v>32149</v>
          </cell>
          <cell r="AF624">
            <v>32149</v>
          </cell>
        </row>
        <row r="625">
          <cell r="A625" t="str">
            <v>524XNE</v>
          </cell>
          <cell r="B625" t="str">
            <v>BOILERMAN NE</v>
          </cell>
          <cell r="C625">
            <v>24754</v>
          </cell>
          <cell r="D625">
            <v>25195</v>
          </cell>
          <cell r="E625">
            <v>25644</v>
          </cell>
          <cell r="F625">
            <v>26088</v>
          </cell>
          <cell r="G625">
            <v>26543</v>
          </cell>
          <cell r="H625">
            <v>27040</v>
          </cell>
          <cell r="I625">
            <v>27472</v>
          </cell>
          <cell r="J625">
            <v>27472</v>
          </cell>
          <cell r="K625">
            <v>27472</v>
          </cell>
          <cell r="L625">
            <v>27472</v>
          </cell>
          <cell r="M625">
            <v>27472</v>
          </cell>
          <cell r="N625">
            <v>27472</v>
          </cell>
          <cell r="O625">
            <v>27472</v>
          </cell>
          <cell r="P625">
            <v>27472</v>
          </cell>
          <cell r="Q625">
            <v>27472</v>
          </cell>
          <cell r="R625">
            <v>27472</v>
          </cell>
          <cell r="S625">
            <v>27472</v>
          </cell>
          <cell r="T625">
            <v>27472</v>
          </cell>
          <cell r="U625">
            <v>27472</v>
          </cell>
          <cell r="V625">
            <v>27472</v>
          </cell>
          <cell r="W625">
            <v>27472</v>
          </cell>
          <cell r="X625">
            <v>27472</v>
          </cell>
          <cell r="Y625">
            <v>27472</v>
          </cell>
          <cell r="Z625">
            <v>27472</v>
          </cell>
          <cell r="AA625">
            <v>27472</v>
          </cell>
          <cell r="AB625">
            <v>27472</v>
          </cell>
          <cell r="AC625">
            <v>27472</v>
          </cell>
          <cell r="AD625">
            <v>27472</v>
          </cell>
          <cell r="AE625">
            <v>27472</v>
          </cell>
          <cell r="AF625">
            <v>27472</v>
          </cell>
        </row>
        <row r="626">
          <cell r="A626" t="str">
            <v>5266</v>
          </cell>
          <cell r="B626" t="str">
            <v>MACH ATTEND.</v>
          </cell>
          <cell r="C626">
            <v>32676</v>
          </cell>
          <cell r="D626">
            <v>33697</v>
          </cell>
          <cell r="E626">
            <v>36194</v>
          </cell>
          <cell r="F626">
            <v>36445</v>
          </cell>
          <cell r="G626">
            <v>36696</v>
          </cell>
          <cell r="H626">
            <v>36947</v>
          </cell>
          <cell r="I626">
            <v>37199</v>
          </cell>
          <cell r="J626">
            <v>37450</v>
          </cell>
          <cell r="K626">
            <v>37701</v>
          </cell>
          <cell r="L626">
            <v>37954</v>
          </cell>
          <cell r="M626">
            <v>38234</v>
          </cell>
          <cell r="N626">
            <v>38234</v>
          </cell>
          <cell r="O626">
            <v>38234</v>
          </cell>
          <cell r="P626">
            <v>38234</v>
          </cell>
          <cell r="Q626">
            <v>38234</v>
          </cell>
          <cell r="R626">
            <v>38234</v>
          </cell>
          <cell r="S626">
            <v>38234</v>
          </cell>
          <cell r="T626">
            <v>38234</v>
          </cell>
          <cell r="U626">
            <v>38234</v>
          </cell>
          <cell r="V626">
            <v>38234</v>
          </cell>
          <cell r="W626">
            <v>38234</v>
          </cell>
          <cell r="X626">
            <v>38234</v>
          </cell>
          <cell r="Y626">
            <v>38234</v>
          </cell>
          <cell r="Z626">
            <v>38234</v>
          </cell>
          <cell r="AA626">
            <v>38234</v>
          </cell>
          <cell r="AB626">
            <v>38234</v>
          </cell>
          <cell r="AC626">
            <v>38234</v>
          </cell>
          <cell r="AD626">
            <v>38234</v>
          </cell>
          <cell r="AE626">
            <v>38234</v>
          </cell>
          <cell r="AF626">
            <v>38234</v>
          </cell>
        </row>
        <row r="627">
          <cell r="A627" t="str">
            <v>5266NE</v>
          </cell>
          <cell r="B627" t="str">
            <v>MACH ATTEND. NE</v>
          </cell>
          <cell r="C627">
            <v>31352</v>
          </cell>
          <cell r="D627">
            <v>31576</v>
          </cell>
          <cell r="E627">
            <v>31800</v>
          </cell>
          <cell r="F627">
            <v>32023</v>
          </cell>
          <cell r="G627">
            <v>32248</v>
          </cell>
          <cell r="H627">
            <v>32472</v>
          </cell>
          <cell r="I627">
            <v>32695</v>
          </cell>
          <cell r="J627">
            <v>32920</v>
          </cell>
          <cell r="K627">
            <v>33170</v>
          </cell>
          <cell r="L627">
            <v>33170</v>
          </cell>
          <cell r="M627">
            <v>33170</v>
          </cell>
          <cell r="N627">
            <v>33170</v>
          </cell>
          <cell r="O627">
            <v>33170</v>
          </cell>
          <cell r="P627">
            <v>33170</v>
          </cell>
          <cell r="Q627">
            <v>33170</v>
          </cell>
          <cell r="R627">
            <v>33170</v>
          </cell>
          <cell r="S627">
            <v>33170</v>
          </cell>
          <cell r="T627">
            <v>33170</v>
          </cell>
          <cell r="U627">
            <v>33170</v>
          </cell>
          <cell r="V627">
            <v>33170</v>
          </cell>
          <cell r="W627">
            <v>33170</v>
          </cell>
          <cell r="X627">
            <v>33170</v>
          </cell>
          <cell r="Y627">
            <v>33170</v>
          </cell>
          <cell r="Z627">
            <v>33170</v>
          </cell>
          <cell r="AA627">
            <v>33170</v>
          </cell>
          <cell r="AB627">
            <v>33170</v>
          </cell>
          <cell r="AC627">
            <v>33170</v>
          </cell>
          <cell r="AD627">
            <v>33170</v>
          </cell>
          <cell r="AE627">
            <v>33170</v>
          </cell>
          <cell r="AF627">
            <v>33170</v>
          </cell>
        </row>
        <row r="628">
          <cell r="A628" t="str">
            <v>526C</v>
          </cell>
          <cell r="B628" t="str">
            <v>MACH ATTEND. (NP)</v>
          </cell>
          <cell r="C628">
            <v>32325</v>
          </cell>
          <cell r="D628">
            <v>33101</v>
          </cell>
          <cell r="E628">
            <v>35460</v>
          </cell>
          <cell r="F628">
            <v>35862</v>
          </cell>
          <cell r="G628">
            <v>36058</v>
          </cell>
          <cell r="H628">
            <v>36277</v>
          </cell>
          <cell r="I628">
            <v>36475</v>
          </cell>
          <cell r="J628">
            <v>36582</v>
          </cell>
          <cell r="K628">
            <v>36683</v>
          </cell>
          <cell r="L628">
            <v>36790</v>
          </cell>
          <cell r="M628">
            <v>36891</v>
          </cell>
          <cell r="N628">
            <v>37058</v>
          </cell>
          <cell r="O628">
            <v>37156</v>
          </cell>
          <cell r="P628">
            <v>37495</v>
          </cell>
          <cell r="Q628">
            <v>37495</v>
          </cell>
          <cell r="R628">
            <v>37495</v>
          </cell>
          <cell r="S628">
            <v>37495</v>
          </cell>
          <cell r="T628">
            <v>37495</v>
          </cell>
          <cell r="U628">
            <v>37495</v>
          </cell>
          <cell r="V628">
            <v>37495</v>
          </cell>
          <cell r="W628">
            <v>37495</v>
          </cell>
          <cell r="X628">
            <v>37495</v>
          </cell>
          <cell r="Y628">
            <v>37495</v>
          </cell>
          <cell r="Z628">
            <v>37495</v>
          </cell>
          <cell r="AA628">
            <v>37495</v>
          </cell>
          <cell r="AB628">
            <v>37495</v>
          </cell>
          <cell r="AC628">
            <v>37495</v>
          </cell>
          <cell r="AD628">
            <v>37495</v>
          </cell>
          <cell r="AE628">
            <v>37495</v>
          </cell>
          <cell r="AF628">
            <v>37495</v>
          </cell>
        </row>
        <row r="629">
          <cell r="A629" t="str">
            <v>526CNE</v>
          </cell>
          <cell r="B629" t="str">
            <v>MACH ATTEND. (NP) NE</v>
          </cell>
          <cell r="C629">
            <v>30698</v>
          </cell>
          <cell r="D629">
            <v>31056</v>
          </cell>
          <cell r="E629">
            <v>31231</v>
          </cell>
          <cell r="F629">
            <v>31426</v>
          </cell>
          <cell r="G629">
            <v>31603</v>
          </cell>
          <cell r="H629">
            <v>31698</v>
          </cell>
          <cell r="I629">
            <v>31788</v>
          </cell>
          <cell r="J629">
            <v>31883</v>
          </cell>
          <cell r="K629">
            <v>31974</v>
          </cell>
          <cell r="L629">
            <v>32122</v>
          </cell>
          <cell r="M629">
            <v>32210</v>
          </cell>
          <cell r="N629">
            <v>32512</v>
          </cell>
          <cell r="O629">
            <v>32512</v>
          </cell>
          <cell r="P629">
            <v>32512</v>
          </cell>
          <cell r="Q629">
            <v>32512</v>
          </cell>
          <cell r="R629">
            <v>32512</v>
          </cell>
          <cell r="S629">
            <v>32512</v>
          </cell>
          <cell r="T629">
            <v>32512</v>
          </cell>
          <cell r="U629">
            <v>32512</v>
          </cell>
          <cell r="V629">
            <v>32512</v>
          </cell>
          <cell r="W629">
            <v>32512</v>
          </cell>
          <cell r="X629">
            <v>32512</v>
          </cell>
          <cell r="Y629">
            <v>32512</v>
          </cell>
          <cell r="Z629">
            <v>32512</v>
          </cell>
          <cell r="AA629">
            <v>32512</v>
          </cell>
          <cell r="AB629">
            <v>32512</v>
          </cell>
          <cell r="AC629">
            <v>32512</v>
          </cell>
          <cell r="AD629">
            <v>32512</v>
          </cell>
          <cell r="AE629">
            <v>32512</v>
          </cell>
          <cell r="AF629">
            <v>32512</v>
          </cell>
        </row>
        <row r="630">
          <cell r="A630" t="str">
            <v>5304</v>
          </cell>
          <cell r="B630" t="str">
            <v>LABOURER</v>
          </cell>
          <cell r="C630">
            <v>26261</v>
          </cell>
          <cell r="D630">
            <v>27870</v>
          </cell>
          <cell r="E630">
            <v>29067</v>
          </cell>
          <cell r="F630">
            <v>29567</v>
          </cell>
          <cell r="G630">
            <v>30076</v>
          </cell>
          <cell r="H630">
            <v>30580</v>
          </cell>
          <cell r="I630">
            <v>31095</v>
          </cell>
          <cell r="J630">
            <v>31658</v>
          </cell>
          <cell r="K630">
            <v>32149</v>
          </cell>
          <cell r="L630">
            <v>32149</v>
          </cell>
          <cell r="M630">
            <v>32149</v>
          </cell>
          <cell r="N630">
            <v>32149</v>
          </cell>
          <cell r="O630">
            <v>32149</v>
          </cell>
          <cell r="P630">
            <v>32149</v>
          </cell>
          <cell r="Q630">
            <v>32149</v>
          </cell>
          <cell r="R630">
            <v>32149</v>
          </cell>
          <cell r="S630">
            <v>32149</v>
          </cell>
          <cell r="T630">
            <v>32149</v>
          </cell>
          <cell r="U630">
            <v>32149</v>
          </cell>
          <cell r="V630">
            <v>32149</v>
          </cell>
          <cell r="W630">
            <v>32149</v>
          </cell>
          <cell r="X630">
            <v>32149</v>
          </cell>
          <cell r="Y630">
            <v>32149</v>
          </cell>
          <cell r="Z630">
            <v>32149</v>
          </cell>
          <cell r="AA630">
            <v>32149</v>
          </cell>
          <cell r="AB630">
            <v>32149</v>
          </cell>
          <cell r="AC630">
            <v>32149</v>
          </cell>
          <cell r="AD630">
            <v>32149</v>
          </cell>
          <cell r="AE630">
            <v>32149</v>
          </cell>
          <cell r="AF630">
            <v>32149</v>
          </cell>
        </row>
        <row r="631">
          <cell r="A631" t="str">
            <v>5304NE</v>
          </cell>
          <cell r="B631" t="str">
            <v>LABOURER NE</v>
          </cell>
          <cell r="C631">
            <v>24754</v>
          </cell>
          <cell r="D631">
            <v>25195</v>
          </cell>
          <cell r="E631">
            <v>25644</v>
          </cell>
          <cell r="F631">
            <v>26088</v>
          </cell>
          <cell r="G631">
            <v>26543</v>
          </cell>
          <cell r="H631">
            <v>27040</v>
          </cell>
          <cell r="I631">
            <v>27472</v>
          </cell>
          <cell r="J631">
            <v>27472</v>
          </cell>
          <cell r="K631">
            <v>27472</v>
          </cell>
          <cell r="L631">
            <v>27472</v>
          </cell>
          <cell r="M631">
            <v>27472</v>
          </cell>
          <cell r="N631">
            <v>27472</v>
          </cell>
          <cell r="O631">
            <v>27472</v>
          </cell>
          <cell r="P631">
            <v>27472</v>
          </cell>
          <cell r="Q631">
            <v>27472</v>
          </cell>
          <cell r="R631">
            <v>27472</v>
          </cell>
          <cell r="S631">
            <v>27472</v>
          </cell>
          <cell r="T631">
            <v>27472</v>
          </cell>
          <cell r="U631">
            <v>27472</v>
          </cell>
          <cell r="V631">
            <v>27472</v>
          </cell>
          <cell r="W631">
            <v>27472</v>
          </cell>
          <cell r="X631">
            <v>27472</v>
          </cell>
          <cell r="Y631">
            <v>27472</v>
          </cell>
          <cell r="Z631">
            <v>27472</v>
          </cell>
          <cell r="AA631">
            <v>27472</v>
          </cell>
          <cell r="AB631">
            <v>27472</v>
          </cell>
          <cell r="AC631">
            <v>27472</v>
          </cell>
          <cell r="AD631">
            <v>27472</v>
          </cell>
          <cell r="AE631">
            <v>27472</v>
          </cell>
          <cell r="AF631">
            <v>27472</v>
          </cell>
        </row>
        <row r="632">
          <cell r="A632" t="str">
            <v>5312</v>
          </cell>
          <cell r="B632" t="str">
            <v>DRAUGHTSMAN/TECHNICIAN I</v>
          </cell>
          <cell r="C632">
            <v>39019</v>
          </cell>
          <cell r="D632">
            <v>39670</v>
          </cell>
          <cell r="E632">
            <v>40518</v>
          </cell>
          <cell r="F632">
            <v>41370</v>
          </cell>
          <cell r="G632">
            <v>42206</v>
          </cell>
          <cell r="H632">
            <v>43054</v>
          </cell>
          <cell r="I632">
            <v>43829</v>
          </cell>
          <cell r="J632">
            <v>43829</v>
          </cell>
          <cell r="K632">
            <v>43829</v>
          </cell>
          <cell r="L632">
            <v>45255</v>
          </cell>
          <cell r="M632">
            <v>45255</v>
          </cell>
          <cell r="N632">
            <v>45255</v>
          </cell>
          <cell r="O632">
            <v>46687</v>
          </cell>
          <cell r="P632">
            <v>46687</v>
          </cell>
          <cell r="Q632">
            <v>46687</v>
          </cell>
          <cell r="R632">
            <v>46687</v>
          </cell>
          <cell r="S632">
            <v>46687</v>
          </cell>
          <cell r="T632">
            <v>46687</v>
          </cell>
          <cell r="U632">
            <v>46687</v>
          </cell>
          <cell r="V632">
            <v>46687</v>
          </cell>
          <cell r="W632">
            <v>46687</v>
          </cell>
          <cell r="X632">
            <v>46687</v>
          </cell>
          <cell r="Y632">
            <v>46687</v>
          </cell>
          <cell r="Z632">
            <v>46687</v>
          </cell>
          <cell r="AA632">
            <v>46687</v>
          </cell>
          <cell r="AB632">
            <v>46687</v>
          </cell>
          <cell r="AC632">
            <v>46687</v>
          </cell>
          <cell r="AD632">
            <v>46687</v>
          </cell>
          <cell r="AE632">
            <v>46687</v>
          </cell>
          <cell r="AF632">
            <v>46687</v>
          </cell>
        </row>
        <row r="633">
          <cell r="A633" t="str">
            <v>532Y</v>
          </cell>
          <cell r="B633" t="str">
            <v>GEN LABOURER</v>
          </cell>
          <cell r="C633">
            <v>26261</v>
          </cell>
          <cell r="D633">
            <v>27870</v>
          </cell>
          <cell r="E633">
            <v>29067</v>
          </cell>
          <cell r="F633">
            <v>29567</v>
          </cell>
          <cell r="G633">
            <v>30076</v>
          </cell>
          <cell r="H633">
            <v>30580</v>
          </cell>
          <cell r="I633">
            <v>31095</v>
          </cell>
          <cell r="J633">
            <v>31658</v>
          </cell>
          <cell r="K633">
            <v>32149</v>
          </cell>
          <cell r="L633">
            <v>32149</v>
          </cell>
          <cell r="M633">
            <v>32149</v>
          </cell>
          <cell r="N633">
            <v>32149</v>
          </cell>
          <cell r="O633">
            <v>32149</v>
          </cell>
          <cell r="P633">
            <v>32149</v>
          </cell>
          <cell r="Q633">
            <v>32149</v>
          </cell>
          <cell r="R633">
            <v>32149</v>
          </cell>
          <cell r="S633">
            <v>32149</v>
          </cell>
          <cell r="T633">
            <v>32149</v>
          </cell>
          <cell r="U633">
            <v>32149</v>
          </cell>
          <cell r="V633">
            <v>32149</v>
          </cell>
          <cell r="W633">
            <v>32149</v>
          </cell>
          <cell r="X633">
            <v>32149</v>
          </cell>
          <cell r="Y633">
            <v>32149</v>
          </cell>
          <cell r="Z633">
            <v>32149</v>
          </cell>
          <cell r="AA633">
            <v>32149</v>
          </cell>
          <cell r="AB633">
            <v>32149</v>
          </cell>
          <cell r="AC633">
            <v>32149</v>
          </cell>
          <cell r="AD633">
            <v>32149</v>
          </cell>
          <cell r="AE633">
            <v>32149</v>
          </cell>
          <cell r="AF633">
            <v>32149</v>
          </cell>
        </row>
        <row r="634">
          <cell r="A634" t="str">
            <v>532YNE</v>
          </cell>
          <cell r="B634" t="str">
            <v>GEN LABOURER NE</v>
          </cell>
          <cell r="C634">
            <v>24754</v>
          </cell>
          <cell r="D634">
            <v>25195</v>
          </cell>
          <cell r="E634">
            <v>25644</v>
          </cell>
          <cell r="F634">
            <v>26088</v>
          </cell>
          <cell r="G634">
            <v>26543</v>
          </cell>
          <cell r="H634">
            <v>27040</v>
          </cell>
          <cell r="I634">
            <v>27472</v>
          </cell>
          <cell r="J634">
            <v>27472</v>
          </cell>
          <cell r="K634">
            <v>27472</v>
          </cell>
          <cell r="L634">
            <v>27472</v>
          </cell>
          <cell r="M634">
            <v>27472</v>
          </cell>
          <cell r="N634">
            <v>27472</v>
          </cell>
          <cell r="O634">
            <v>27472</v>
          </cell>
          <cell r="P634">
            <v>27472</v>
          </cell>
          <cell r="Q634">
            <v>27472</v>
          </cell>
          <cell r="R634">
            <v>27472</v>
          </cell>
          <cell r="S634">
            <v>27472</v>
          </cell>
          <cell r="T634">
            <v>27472</v>
          </cell>
          <cell r="U634">
            <v>27472</v>
          </cell>
          <cell r="V634">
            <v>27472</v>
          </cell>
          <cell r="W634">
            <v>27472</v>
          </cell>
          <cell r="X634">
            <v>27472</v>
          </cell>
          <cell r="Y634">
            <v>27472</v>
          </cell>
          <cell r="Z634">
            <v>27472</v>
          </cell>
          <cell r="AA634">
            <v>27472</v>
          </cell>
          <cell r="AB634">
            <v>27472</v>
          </cell>
          <cell r="AC634">
            <v>27472</v>
          </cell>
          <cell r="AD634">
            <v>27472</v>
          </cell>
          <cell r="AE634">
            <v>27472</v>
          </cell>
          <cell r="AF634">
            <v>27472</v>
          </cell>
        </row>
        <row r="635">
          <cell r="A635" t="str">
            <v>5363</v>
          </cell>
          <cell r="B635" t="str">
            <v>PLASTER TECH</v>
          </cell>
          <cell r="C635">
            <v>28904</v>
          </cell>
          <cell r="D635">
            <v>30823</v>
          </cell>
          <cell r="E635">
            <v>32004</v>
          </cell>
          <cell r="F635">
            <v>32538</v>
          </cell>
          <cell r="G635">
            <v>33390</v>
          </cell>
          <cell r="H635">
            <v>34231</v>
          </cell>
          <cell r="I635">
            <v>35072</v>
          </cell>
          <cell r="J635">
            <v>35913</v>
          </cell>
          <cell r="K635">
            <v>36756</v>
          </cell>
          <cell r="L635">
            <v>37602</v>
          </cell>
          <cell r="M635">
            <v>38445</v>
          </cell>
          <cell r="N635">
            <v>39286</v>
          </cell>
          <cell r="O635">
            <v>40048</v>
          </cell>
          <cell r="P635">
            <v>40048</v>
          </cell>
          <cell r="Q635">
            <v>40048</v>
          </cell>
          <cell r="R635">
            <v>40048</v>
          </cell>
          <cell r="S635">
            <v>40048</v>
          </cell>
          <cell r="T635">
            <v>40048</v>
          </cell>
          <cell r="U635">
            <v>40048</v>
          </cell>
          <cell r="V635">
            <v>40048</v>
          </cell>
          <cell r="W635">
            <v>40048</v>
          </cell>
          <cell r="X635">
            <v>40048</v>
          </cell>
          <cell r="Y635">
            <v>40048</v>
          </cell>
          <cell r="Z635">
            <v>40048</v>
          </cell>
          <cell r="AA635">
            <v>40048</v>
          </cell>
          <cell r="AB635">
            <v>40048</v>
          </cell>
          <cell r="AC635">
            <v>40048</v>
          </cell>
          <cell r="AD635">
            <v>40048</v>
          </cell>
          <cell r="AE635">
            <v>40048</v>
          </cell>
          <cell r="AF635">
            <v>40048</v>
          </cell>
        </row>
        <row r="636">
          <cell r="A636" t="str">
            <v>5363NE</v>
          </cell>
          <cell r="B636" t="str">
            <v>PLASTER TECH NE</v>
          </cell>
          <cell r="C636">
            <v>27345</v>
          </cell>
          <cell r="D636">
            <v>28094</v>
          </cell>
          <cell r="E636">
            <v>28854</v>
          </cell>
          <cell r="F636">
            <v>29603</v>
          </cell>
          <cell r="G636">
            <v>30353</v>
          </cell>
          <cell r="H636">
            <v>31102</v>
          </cell>
          <cell r="I636">
            <v>31853</v>
          </cell>
          <cell r="J636">
            <v>32607</v>
          </cell>
          <cell r="K636">
            <v>33358</v>
          </cell>
          <cell r="L636">
            <v>34107</v>
          </cell>
          <cell r="M636">
            <v>34786</v>
          </cell>
          <cell r="N636">
            <v>34786</v>
          </cell>
          <cell r="O636">
            <v>34786</v>
          </cell>
          <cell r="P636">
            <v>34786</v>
          </cell>
          <cell r="Q636">
            <v>34786</v>
          </cell>
          <cell r="R636">
            <v>34786</v>
          </cell>
          <cell r="S636">
            <v>34786</v>
          </cell>
          <cell r="T636">
            <v>34786</v>
          </cell>
          <cell r="U636">
            <v>34786</v>
          </cell>
          <cell r="V636">
            <v>34786</v>
          </cell>
          <cell r="W636">
            <v>34786</v>
          </cell>
          <cell r="X636">
            <v>34786</v>
          </cell>
          <cell r="Y636">
            <v>34786</v>
          </cell>
          <cell r="Z636">
            <v>34786</v>
          </cell>
          <cell r="AA636">
            <v>34786</v>
          </cell>
          <cell r="AB636">
            <v>34786</v>
          </cell>
          <cell r="AC636">
            <v>34786</v>
          </cell>
          <cell r="AD636">
            <v>34786</v>
          </cell>
          <cell r="AE636">
            <v>34786</v>
          </cell>
          <cell r="AF636">
            <v>34786</v>
          </cell>
        </row>
        <row r="637">
          <cell r="A637" t="str">
            <v>5371</v>
          </cell>
          <cell r="B637" t="str">
            <v>APPRENTICE</v>
          </cell>
          <cell r="C637">
            <v>11496</v>
          </cell>
          <cell r="D637">
            <v>17418</v>
          </cell>
          <cell r="E637">
            <v>22992</v>
          </cell>
          <cell r="F637">
            <v>27869</v>
          </cell>
          <cell r="G637">
            <v>27869</v>
          </cell>
          <cell r="H637">
            <v>27869</v>
          </cell>
          <cell r="I637">
            <v>27869</v>
          </cell>
          <cell r="J637">
            <v>27869</v>
          </cell>
          <cell r="K637">
            <v>27869</v>
          </cell>
          <cell r="L637">
            <v>27869</v>
          </cell>
          <cell r="M637">
            <v>27869</v>
          </cell>
          <cell r="N637">
            <v>27869</v>
          </cell>
          <cell r="O637">
            <v>27869</v>
          </cell>
          <cell r="P637">
            <v>27869</v>
          </cell>
          <cell r="Q637">
            <v>27869</v>
          </cell>
          <cell r="R637">
            <v>27869</v>
          </cell>
          <cell r="S637">
            <v>27869</v>
          </cell>
          <cell r="T637">
            <v>27869</v>
          </cell>
          <cell r="U637">
            <v>27869</v>
          </cell>
          <cell r="V637">
            <v>27869</v>
          </cell>
          <cell r="W637">
            <v>27869</v>
          </cell>
          <cell r="X637">
            <v>27869</v>
          </cell>
          <cell r="Y637">
            <v>27869</v>
          </cell>
          <cell r="Z637">
            <v>27869</v>
          </cell>
          <cell r="AA637">
            <v>27869</v>
          </cell>
          <cell r="AB637">
            <v>27869</v>
          </cell>
          <cell r="AC637">
            <v>27869</v>
          </cell>
          <cell r="AD637">
            <v>27869</v>
          </cell>
          <cell r="AE637">
            <v>27869</v>
          </cell>
          <cell r="AF637">
            <v>27869</v>
          </cell>
        </row>
        <row r="638">
          <cell r="A638" t="str">
            <v>5371NE</v>
          </cell>
          <cell r="B638" t="str">
            <v>APPRENTICE NE</v>
          </cell>
          <cell r="C638">
            <v>10346</v>
          </cell>
          <cell r="D638">
            <v>15676</v>
          </cell>
          <cell r="E638">
            <v>20692</v>
          </cell>
          <cell r="F638">
            <v>25082</v>
          </cell>
          <cell r="G638">
            <v>25082</v>
          </cell>
          <cell r="H638">
            <v>25082</v>
          </cell>
          <cell r="I638">
            <v>25082</v>
          </cell>
          <cell r="J638">
            <v>25082</v>
          </cell>
          <cell r="K638">
            <v>25082</v>
          </cell>
          <cell r="L638">
            <v>25082</v>
          </cell>
          <cell r="M638">
            <v>25082</v>
          </cell>
          <cell r="N638">
            <v>25082</v>
          </cell>
          <cell r="O638">
            <v>25082</v>
          </cell>
          <cell r="P638">
            <v>25082</v>
          </cell>
          <cell r="Q638">
            <v>25082</v>
          </cell>
          <cell r="R638">
            <v>25082</v>
          </cell>
          <cell r="S638">
            <v>25082</v>
          </cell>
          <cell r="T638">
            <v>25082</v>
          </cell>
          <cell r="U638">
            <v>25082</v>
          </cell>
          <cell r="V638">
            <v>25082</v>
          </cell>
          <cell r="W638">
            <v>25082</v>
          </cell>
          <cell r="X638">
            <v>25082</v>
          </cell>
          <cell r="Y638">
            <v>25082</v>
          </cell>
          <cell r="Z638">
            <v>25082</v>
          </cell>
          <cell r="AA638">
            <v>25082</v>
          </cell>
          <cell r="AB638">
            <v>25082</v>
          </cell>
          <cell r="AC638">
            <v>25082</v>
          </cell>
          <cell r="AD638">
            <v>25082</v>
          </cell>
          <cell r="AE638">
            <v>25082</v>
          </cell>
          <cell r="AF638">
            <v>25082</v>
          </cell>
        </row>
        <row r="639">
          <cell r="A639" t="str">
            <v>5444</v>
          </cell>
          <cell r="B639" t="str">
            <v>MAINTENANCE SUPERVISOR</v>
          </cell>
          <cell r="C639">
            <v>41621</v>
          </cell>
          <cell r="D639">
            <v>42947</v>
          </cell>
          <cell r="E639">
            <v>44273</v>
          </cell>
          <cell r="F639">
            <v>45598</v>
          </cell>
          <cell r="G639">
            <v>46923</v>
          </cell>
          <cell r="H639">
            <v>46923</v>
          </cell>
          <cell r="I639">
            <v>46923</v>
          </cell>
          <cell r="J639">
            <v>48459</v>
          </cell>
          <cell r="K639">
            <v>48459</v>
          </cell>
          <cell r="L639">
            <v>48459</v>
          </cell>
          <cell r="M639">
            <v>49991</v>
          </cell>
          <cell r="N639">
            <v>49991</v>
          </cell>
          <cell r="O639">
            <v>49991</v>
          </cell>
          <cell r="P639">
            <v>49991</v>
          </cell>
          <cell r="Q639">
            <v>49991</v>
          </cell>
          <cell r="R639">
            <v>49991</v>
          </cell>
          <cell r="S639">
            <v>49991</v>
          </cell>
          <cell r="T639">
            <v>49991</v>
          </cell>
          <cell r="U639">
            <v>49991</v>
          </cell>
          <cell r="V639">
            <v>49991</v>
          </cell>
          <cell r="W639">
            <v>49991</v>
          </cell>
          <cell r="X639">
            <v>49991</v>
          </cell>
          <cell r="Y639">
            <v>49991</v>
          </cell>
          <cell r="Z639">
            <v>49991</v>
          </cell>
          <cell r="AA639">
            <v>49991</v>
          </cell>
          <cell r="AB639">
            <v>49991</v>
          </cell>
          <cell r="AC639">
            <v>49991</v>
          </cell>
          <cell r="AD639">
            <v>49991</v>
          </cell>
          <cell r="AE639">
            <v>49991</v>
          </cell>
          <cell r="AF639">
            <v>49991</v>
          </cell>
        </row>
        <row r="640">
          <cell r="A640" t="str">
            <v>546Y</v>
          </cell>
          <cell r="B640" t="str">
            <v>TECHNICAL SERVICES OFFICER</v>
          </cell>
          <cell r="C640">
            <v>80027</v>
          </cell>
          <cell r="D640">
            <v>81925</v>
          </cell>
          <cell r="E640">
            <v>83821</v>
          </cell>
          <cell r="F640">
            <v>85719</v>
          </cell>
          <cell r="G640">
            <v>87616</v>
          </cell>
          <cell r="H640">
            <v>89519</v>
          </cell>
          <cell r="I640">
            <v>89519</v>
          </cell>
          <cell r="J640">
            <v>89519</v>
          </cell>
          <cell r="K640">
            <v>92385</v>
          </cell>
          <cell r="L640">
            <v>92385</v>
          </cell>
          <cell r="M640">
            <v>92385</v>
          </cell>
          <cell r="N640">
            <v>95252</v>
          </cell>
          <cell r="O640">
            <v>95252</v>
          </cell>
          <cell r="P640">
            <v>95252</v>
          </cell>
          <cell r="Q640">
            <v>95252</v>
          </cell>
          <cell r="R640">
            <v>95252</v>
          </cell>
          <cell r="S640">
            <v>95252</v>
          </cell>
          <cell r="T640">
            <v>95252</v>
          </cell>
          <cell r="U640">
            <v>95252</v>
          </cell>
          <cell r="V640">
            <v>95252</v>
          </cell>
          <cell r="W640">
            <v>95252</v>
          </cell>
          <cell r="X640">
            <v>95252</v>
          </cell>
          <cell r="Y640">
            <v>95252</v>
          </cell>
          <cell r="Z640">
            <v>95252</v>
          </cell>
          <cell r="AA640">
            <v>95252</v>
          </cell>
          <cell r="AB640">
            <v>95252</v>
          </cell>
          <cell r="AC640">
            <v>95252</v>
          </cell>
          <cell r="AD640">
            <v>95252</v>
          </cell>
          <cell r="AE640">
            <v>95252</v>
          </cell>
          <cell r="AF640">
            <v>95252</v>
          </cell>
        </row>
        <row r="641">
          <cell r="A641" t="str">
            <v>5487</v>
          </cell>
          <cell r="B641" t="str">
            <v>GEN OPERATIVE</v>
          </cell>
          <cell r="C641">
            <v>26261</v>
          </cell>
          <cell r="D641">
            <v>27870</v>
          </cell>
          <cell r="E641">
            <v>29067</v>
          </cell>
          <cell r="F641">
            <v>29567</v>
          </cell>
          <cell r="G641">
            <v>30076</v>
          </cell>
          <cell r="H641">
            <v>30580</v>
          </cell>
          <cell r="I641">
            <v>31095</v>
          </cell>
          <cell r="J641">
            <v>31658</v>
          </cell>
          <cell r="K641">
            <v>32149</v>
          </cell>
          <cell r="L641">
            <v>32149</v>
          </cell>
          <cell r="M641">
            <v>32149</v>
          </cell>
          <cell r="N641">
            <v>32149</v>
          </cell>
          <cell r="O641">
            <v>32149</v>
          </cell>
          <cell r="P641">
            <v>32149</v>
          </cell>
          <cell r="Q641">
            <v>32149</v>
          </cell>
          <cell r="R641">
            <v>32149</v>
          </cell>
          <cell r="S641">
            <v>32149</v>
          </cell>
          <cell r="T641">
            <v>32149</v>
          </cell>
          <cell r="U641">
            <v>32149</v>
          </cell>
          <cell r="V641">
            <v>32149</v>
          </cell>
          <cell r="W641">
            <v>32149</v>
          </cell>
          <cell r="X641">
            <v>32149</v>
          </cell>
          <cell r="Y641">
            <v>32149</v>
          </cell>
          <cell r="Z641">
            <v>32149</v>
          </cell>
          <cell r="AA641">
            <v>32149</v>
          </cell>
          <cell r="AB641">
            <v>32149</v>
          </cell>
          <cell r="AC641">
            <v>32149</v>
          </cell>
          <cell r="AD641">
            <v>32149</v>
          </cell>
          <cell r="AE641">
            <v>32149</v>
          </cell>
          <cell r="AF641">
            <v>32149</v>
          </cell>
        </row>
        <row r="642">
          <cell r="A642" t="str">
            <v>5487NE</v>
          </cell>
          <cell r="B642" t="str">
            <v>GEN OPERATIVE NE</v>
          </cell>
          <cell r="C642">
            <v>24754</v>
          </cell>
          <cell r="D642">
            <v>25195</v>
          </cell>
          <cell r="E642">
            <v>25644</v>
          </cell>
          <cell r="F642">
            <v>26088</v>
          </cell>
          <cell r="G642">
            <v>26543</v>
          </cell>
          <cell r="H642">
            <v>27040</v>
          </cell>
          <cell r="I642">
            <v>27472</v>
          </cell>
          <cell r="J642">
            <v>27472</v>
          </cell>
          <cell r="K642">
            <v>27472</v>
          </cell>
          <cell r="L642">
            <v>27472</v>
          </cell>
          <cell r="M642">
            <v>27472</v>
          </cell>
          <cell r="N642">
            <v>27472</v>
          </cell>
          <cell r="O642">
            <v>27472</v>
          </cell>
          <cell r="P642">
            <v>27472</v>
          </cell>
          <cell r="Q642">
            <v>27472</v>
          </cell>
          <cell r="R642">
            <v>27472</v>
          </cell>
          <cell r="S642">
            <v>27472</v>
          </cell>
          <cell r="T642">
            <v>27472</v>
          </cell>
          <cell r="U642">
            <v>27472</v>
          </cell>
          <cell r="V642">
            <v>27472</v>
          </cell>
          <cell r="W642">
            <v>27472</v>
          </cell>
          <cell r="X642">
            <v>27472</v>
          </cell>
          <cell r="Y642">
            <v>27472</v>
          </cell>
          <cell r="Z642">
            <v>27472</v>
          </cell>
          <cell r="AA642">
            <v>27472</v>
          </cell>
          <cell r="AB642">
            <v>27472</v>
          </cell>
          <cell r="AC642">
            <v>27472</v>
          </cell>
          <cell r="AD642">
            <v>27472</v>
          </cell>
          <cell r="AE642">
            <v>27472</v>
          </cell>
          <cell r="AF642">
            <v>27472</v>
          </cell>
        </row>
        <row r="643">
          <cell r="A643" t="str">
            <v>5497</v>
          </cell>
          <cell r="B643" t="str">
            <v>FIRE PREV OFF</v>
          </cell>
          <cell r="C643">
            <v>43491</v>
          </cell>
          <cell r="D643">
            <v>45857</v>
          </cell>
          <cell r="E643">
            <v>48211</v>
          </cell>
          <cell r="F643">
            <v>49961</v>
          </cell>
          <cell r="G643">
            <v>51718</v>
          </cell>
          <cell r="H643">
            <v>53474</v>
          </cell>
          <cell r="I643">
            <v>55229</v>
          </cell>
          <cell r="J643">
            <v>56987</v>
          </cell>
          <cell r="K643">
            <v>58742</v>
          </cell>
          <cell r="L643">
            <v>60491</v>
          </cell>
          <cell r="M643">
            <v>62253</v>
          </cell>
          <cell r="N643">
            <v>64005</v>
          </cell>
          <cell r="O643">
            <v>64005</v>
          </cell>
          <cell r="P643">
            <v>64005</v>
          </cell>
          <cell r="Q643">
            <v>66026</v>
          </cell>
          <cell r="R643">
            <v>66026</v>
          </cell>
          <cell r="S643">
            <v>66026</v>
          </cell>
          <cell r="T643">
            <v>67011</v>
          </cell>
          <cell r="U643">
            <v>67011</v>
          </cell>
          <cell r="V643">
            <v>67011</v>
          </cell>
          <cell r="W643">
            <v>67011</v>
          </cell>
          <cell r="X643">
            <v>67011</v>
          </cell>
          <cell r="Y643">
            <v>67011</v>
          </cell>
          <cell r="Z643">
            <v>67011</v>
          </cell>
          <cell r="AA643">
            <v>67011</v>
          </cell>
          <cell r="AB643">
            <v>67011</v>
          </cell>
          <cell r="AC643">
            <v>67011</v>
          </cell>
          <cell r="AD643">
            <v>67011</v>
          </cell>
          <cell r="AE643">
            <v>67011</v>
          </cell>
          <cell r="AF643">
            <v>67011</v>
          </cell>
        </row>
        <row r="644">
          <cell r="A644" t="str">
            <v>5497NE</v>
          </cell>
          <cell r="B644" t="str">
            <v>FIRE PREV OFF NE</v>
          </cell>
          <cell r="C644">
            <v>42060</v>
          </cell>
          <cell r="D644">
            <v>43620</v>
          </cell>
          <cell r="E644">
            <v>45186</v>
          </cell>
          <cell r="F644">
            <v>46750</v>
          </cell>
          <cell r="G644">
            <v>48314</v>
          </cell>
          <cell r="H644">
            <v>49880</v>
          </cell>
          <cell r="I644">
            <v>51444</v>
          </cell>
          <cell r="J644">
            <v>53003</v>
          </cell>
          <cell r="K644">
            <v>54573</v>
          </cell>
          <cell r="L644">
            <v>56135</v>
          </cell>
          <cell r="M644">
            <v>56135</v>
          </cell>
          <cell r="N644">
            <v>56135</v>
          </cell>
          <cell r="O644">
            <v>57935</v>
          </cell>
          <cell r="P644">
            <v>57935</v>
          </cell>
          <cell r="Q644">
            <v>57935</v>
          </cell>
          <cell r="R644">
            <v>59714</v>
          </cell>
          <cell r="S644">
            <v>59714</v>
          </cell>
          <cell r="T644">
            <v>59714</v>
          </cell>
          <cell r="U644">
            <v>59714</v>
          </cell>
          <cell r="V644">
            <v>59714</v>
          </cell>
          <cell r="W644">
            <v>59714</v>
          </cell>
          <cell r="X644">
            <v>59714</v>
          </cell>
          <cell r="Y644">
            <v>59714</v>
          </cell>
          <cell r="Z644">
            <v>59714</v>
          </cell>
          <cell r="AA644">
            <v>59714</v>
          </cell>
          <cell r="AB644">
            <v>59714</v>
          </cell>
          <cell r="AC644">
            <v>59714</v>
          </cell>
          <cell r="AD644">
            <v>59714</v>
          </cell>
          <cell r="AE644">
            <v>59714</v>
          </cell>
          <cell r="AF644">
            <v>59714</v>
          </cell>
        </row>
        <row r="645">
          <cell r="A645" t="str">
            <v>5498</v>
          </cell>
          <cell r="B645" t="str">
            <v>FIRE HLTH SAFE</v>
          </cell>
          <cell r="C645">
            <v>43491</v>
          </cell>
          <cell r="D645">
            <v>45857</v>
          </cell>
          <cell r="E645">
            <v>48211</v>
          </cell>
          <cell r="F645">
            <v>49961</v>
          </cell>
          <cell r="G645">
            <v>51718</v>
          </cell>
          <cell r="H645">
            <v>53474</v>
          </cell>
          <cell r="I645">
            <v>55229</v>
          </cell>
          <cell r="J645">
            <v>56987</v>
          </cell>
          <cell r="K645">
            <v>58742</v>
          </cell>
          <cell r="L645">
            <v>60491</v>
          </cell>
          <cell r="M645">
            <v>62253</v>
          </cell>
          <cell r="N645">
            <v>64005</v>
          </cell>
          <cell r="O645">
            <v>64005</v>
          </cell>
          <cell r="P645">
            <v>64005</v>
          </cell>
          <cell r="Q645">
            <v>66026</v>
          </cell>
          <cell r="R645">
            <v>66026</v>
          </cell>
          <cell r="S645">
            <v>66026</v>
          </cell>
          <cell r="T645">
            <v>67011</v>
          </cell>
          <cell r="U645">
            <v>67011</v>
          </cell>
          <cell r="V645">
            <v>67011</v>
          </cell>
          <cell r="W645">
            <v>67011</v>
          </cell>
          <cell r="X645">
            <v>67011</v>
          </cell>
          <cell r="Y645">
            <v>67011</v>
          </cell>
          <cell r="Z645">
            <v>67011</v>
          </cell>
          <cell r="AA645">
            <v>67011</v>
          </cell>
          <cell r="AB645">
            <v>67011</v>
          </cell>
          <cell r="AC645">
            <v>67011</v>
          </cell>
          <cell r="AD645">
            <v>67011</v>
          </cell>
          <cell r="AE645">
            <v>67011</v>
          </cell>
          <cell r="AF645">
            <v>67011</v>
          </cell>
        </row>
        <row r="646">
          <cell r="A646" t="str">
            <v>5498NE</v>
          </cell>
          <cell r="B646" t="str">
            <v>FIRE HLTH SAFE NE</v>
          </cell>
          <cell r="C646">
            <v>42060</v>
          </cell>
          <cell r="D646">
            <v>43620</v>
          </cell>
          <cell r="E646">
            <v>45186</v>
          </cell>
          <cell r="F646">
            <v>46750</v>
          </cell>
          <cell r="G646">
            <v>48314</v>
          </cell>
          <cell r="H646">
            <v>49880</v>
          </cell>
          <cell r="I646">
            <v>51444</v>
          </cell>
          <cell r="J646">
            <v>53003</v>
          </cell>
          <cell r="K646">
            <v>54573</v>
          </cell>
          <cell r="L646">
            <v>56135</v>
          </cell>
          <cell r="M646">
            <v>56135</v>
          </cell>
          <cell r="N646">
            <v>56135</v>
          </cell>
          <cell r="O646">
            <v>57935</v>
          </cell>
          <cell r="P646">
            <v>57935</v>
          </cell>
          <cell r="Q646">
            <v>57935</v>
          </cell>
          <cell r="R646">
            <v>59714</v>
          </cell>
          <cell r="S646">
            <v>59714</v>
          </cell>
          <cell r="T646">
            <v>59714</v>
          </cell>
          <cell r="U646">
            <v>59714</v>
          </cell>
          <cell r="V646">
            <v>59714</v>
          </cell>
          <cell r="W646">
            <v>59714</v>
          </cell>
          <cell r="X646">
            <v>59714</v>
          </cell>
          <cell r="Y646">
            <v>59714</v>
          </cell>
          <cell r="Z646">
            <v>59714</v>
          </cell>
          <cell r="AA646">
            <v>59714</v>
          </cell>
          <cell r="AB646">
            <v>59714</v>
          </cell>
          <cell r="AC646">
            <v>59714</v>
          </cell>
          <cell r="AD646">
            <v>59714</v>
          </cell>
          <cell r="AE646">
            <v>59714</v>
          </cell>
          <cell r="AF646">
            <v>59714</v>
          </cell>
        </row>
        <row r="647">
          <cell r="A647" t="str">
            <v>5501</v>
          </cell>
          <cell r="B647" t="str">
            <v>ASSIST FIRE PRE OFF</v>
          </cell>
          <cell r="C647">
            <v>37707</v>
          </cell>
          <cell r="D647">
            <v>40054</v>
          </cell>
          <cell r="E647">
            <v>41784</v>
          </cell>
          <cell r="F647">
            <v>43526</v>
          </cell>
          <cell r="G647">
            <v>45259</v>
          </cell>
          <cell r="H647">
            <v>46996</v>
          </cell>
          <cell r="I647">
            <v>48737</v>
          </cell>
          <cell r="J647">
            <v>50471</v>
          </cell>
          <cell r="K647">
            <v>52203</v>
          </cell>
          <cell r="L647">
            <v>53942</v>
          </cell>
          <cell r="M647">
            <v>55688</v>
          </cell>
          <cell r="N647">
            <v>55688</v>
          </cell>
          <cell r="O647">
            <v>55688</v>
          </cell>
          <cell r="P647">
            <v>57474</v>
          </cell>
          <cell r="Q647">
            <v>57474</v>
          </cell>
          <cell r="R647">
            <v>57474</v>
          </cell>
          <cell r="S647">
            <v>59256</v>
          </cell>
          <cell r="T647">
            <v>59256</v>
          </cell>
          <cell r="U647">
            <v>59256</v>
          </cell>
          <cell r="V647">
            <v>59256</v>
          </cell>
          <cell r="W647">
            <v>59256</v>
          </cell>
          <cell r="X647">
            <v>59256</v>
          </cell>
          <cell r="Y647">
            <v>59256</v>
          </cell>
          <cell r="Z647">
            <v>59256</v>
          </cell>
          <cell r="AA647">
            <v>59256</v>
          </cell>
          <cell r="AB647">
            <v>59256</v>
          </cell>
          <cell r="AC647">
            <v>59256</v>
          </cell>
          <cell r="AD647">
            <v>59256</v>
          </cell>
          <cell r="AE647">
            <v>59256</v>
          </cell>
          <cell r="AF647">
            <v>59256</v>
          </cell>
        </row>
        <row r="648">
          <cell r="A648" t="str">
            <v>5501NE</v>
          </cell>
          <cell r="B648" t="str">
            <v>ASSIST FIRE PRE OFF NE</v>
          </cell>
          <cell r="C648">
            <v>36333</v>
          </cell>
          <cell r="D648">
            <v>37886</v>
          </cell>
          <cell r="E648">
            <v>39430</v>
          </cell>
          <cell r="F648">
            <v>40978</v>
          </cell>
          <cell r="G648">
            <v>42529</v>
          </cell>
          <cell r="H648">
            <v>44074</v>
          </cell>
          <cell r="I648">
            <v>45618</v>
          </cell>
          <cell r="J648">
            <v>47168</v>
          </cell>
          <cell r="K648">
            <v>48723</v>
          </cell>
          <cell r="L648">
            <v>48723</v>
          </cell>
          <cell r="M648">
            <v>48723</v>
          </cell>
          <cell r="N648">
            <v>50314</v>
          </cell>
          <cell r="O648">
            <v>50314</v>
          </cell>
          <cell r="P648">
            <v>50314</v>
          </cell>
          <cell r="Q648">
            <v>51902</v>
          </cell>
          <cell r="R648">
            <v>51902</v>
          </cell>
          <cell r="S648">
            <v>51902</v>
          </cell>
          <cell r="T648">
            <v>51902</v>
          </cell>
          <cell r="U648">
            <v>51902</v>
          </cell>
          <cell r="V648">
            <v>51902</v>
          </cell>
          <cell r="W648">
            <v>51902</v>
          </cell>
          <cell r="X648">
            <v>51902</v>
          </cell>
          <cell r="Y648">
            <v>51902</v>
          </cell>
          <cell r="Z648">
            <v>51902</v>
          </cell>
          <cell r="AA648">
            <v>51902</v>
          </cell>
          <cell r="AB648">
            <v>51902</v>
          </cell>
          <cell r="AC648">
            <v>51902</v>
          </cell>
          <cell r="AD648">
            <v>51902</v>
          </cell>
          <cell r="AE648">
            <v>51902</v>
          </cell>
          <cell r="AF648">
            <v>51902</v>
          </cell>
        </row>
        <row r="649">
          <cell r="A649" t="str">
            <v>555X</v>
          </cell>
          <cell r="B649" t="str">
            <v>ASSIST T.S.O.</v>
          </cell>
          <cell r="C649">
            <v>37707</v>
          </cell>
          <cell r="D649">
            <v>40054</v>
          </cell>
          <cell r="E649">
            <v>41784</v>
          </cell>
          <cell r="F649">
            <v>43526</v>
          </cell>
          <cell r="G649">
            <v>45259</v>
          </cell>
          <cell r="H649">
            <v>46996</v>
          </cell>
          <cell r="I649">
            <v>48737</v>
          </cell>
          <cell r="J649">
            <v>50471</v>
          </cell>
          <cell r="K649">
            <v>52203</v>
          </cell>
          <cell r="L649">
            <v>53942</v>
          </cell>
          <cell r="M649">
            <v>55688</v>
          </cell>
          <cell r="N649">
            <v>55688</v>
          </cell>
          <cell r="O649">
            <v>55688</v>
          </cell>
          <cell r="P649">
            <v>57474</v>
          </cell>
          <cell r="Q649">
            <v>57474</v>
          </cell>
          <cell r="R649">
            <v>57474</v>
          </cell>
          <cell r="S649">
            <v>59256</v>
          </cell>
          <cell r="T649">
            <v>59256</v>
          </cell>
          <cell r="U649">
            <v>59256</v>
          </cell>
          <cell r="V649">
            <v>59256</v>
          </cell>
          <cell r="W649">
            <v>59256</v>
          </cell>
          <cell r="X649">
            <v>59256</v>
          </cell>
          <cell r="Y649">
            <v>59256</v>
          </cell>
          <cell r="Z649">
            <v>59256</v>
          </cell>
          <cell r="AA649">
            <v>59256</v>
          </cell>
          <cell r="AB649">
            <v>59256</v>
          </cell>
          <cell r="AC649">
            <v>59256</v>
          </cell>
          <cell r="AD649">
            <v>59256</v>
          </cell>
          <cell r="AE649">
            <v>59256</v>
          </cell>
          <cell r="AF649">
            <v>59256</v>
          </cell>
        </row>
        <row r="650">
          <cell r="A650" t="str">
            <v>555XNE</v>
          </cell>
          <cell r="B650" t="str">
            <v>ASSIST T.S.O. NE</v>
          </cell>
          <cell r="C650">
            <v>36333</v>
          </cell>
          <cell r="D650">
            <v>37886</v>
          </cell>
          <cell r="E650">
            <v>39430</v>
          </cell>
          <cell r="F650">
            <v>40978</v>
          </cell>
          <cell r="G650">
            <v>42529</v>
          </cell>
          <cell r="H650">
            <v>44074</v>
          </cell>
          <cell r="I650">
            <v>45618</v>
          </cell>
          <cell r="J650">
            <v>47168</v>
          </cell>
          <cell r="K650">
            <v>48723</v>
          </cell>
          <cell r="L650">
            <v>48723</v>
          </cell>
          <cell r="M650">
            <v>48723</v>
          </cell>
          <cell r="N650">
            <v>50314</v>
          </cell>
          <cell r="O650">
            <v>50314</v>
          </cell>
          <cell r="P650">
            <v>50314</v>
          </cell>
          <cell r="Q650">
            <v>51902</v>
          </cell>
          <cell r="R650">
            <v>51902</v>
          </cell>
          <cell r="S650">
            <v>51902</v>
          </cell>
          <cell r="T650">
            <v>51902</v>
          </cell>
          <cell r="U650">
            <v>51902</v>
          </cell>
          <cell r="V650">
            <v>51902</v>
          </cell>
          <cell r="W650">
            <v>51902</v>
          </cell>
          <cell r="X650">
            <v>51902</v>
          </cell>
          <cell r="Y650">
            <v>51902</v>
          </cell>
          <cell r="Z650">
            <v>51902</v>
          </cell>
          <cell r="AA650">
            <v>51902</v>
          </cell>
          <cell r="AB650">
            <v>51902</v>
          </cell>
          <cell r="AC650">
            <v>51902</v>
          </cell>
          <cell r="AD650">
            <v>51902</v>
          </cell>
          <cell r="AE650">
            <v>51902</v>
          </cell>
          <cell r="AF650">
            <v>51902</v>
          </cell>
        </row>
        <row r="651">
          <cell r="A651" t="str">
            <v>5777</v>
          </cell>
          <cell r="B651" t="str">
            <v>C.S.S.D SUPERVISOR</v>
          </cell>
          <cell r="C651">
            <v>48570</v>
          </cell>
          <cell r="D651">
            <v>49375</v>
          </cell>
          <cell r="E651">
            <v>50054</v>
          </cell>
          <cell r="F651">
            <v>51166</v>
          </cell>
          <cell r="G651">
            <v>52393</v>
          </cell>
          <cell r="H651">
            <v>53598</v>
          </cell>
          <cell r="I651">
            <v>54803</v>
          </cell>
          <cell r="J651">
            <v>56160</v>
          </cell>
          <cell r="K651">
            <v>57421</v>
          </cell>
          <cell r="L651">
            <v>57421</v>
          </cell>
          <cell r="M651">
            <v>57421</v>
          </cell>
          <cell r="N651">
            <v>57421</v>
          </cell>
          <cell r="O651">
            <v>57421</v>
          </cell>
          <cell r="P651">
            <v>57421</v>
          </cell>
          <cell r="Q651">
            <v>57421</v>
          </cell>
          <cell r="R651">
            <v>57421</v>
          </cell>
          <cell r="S651">
            <v>57421</v>
          </cell>
          <cell r="T651">
            <v>57421</v>
          </cell>
          <cell r="U651">
            <v>57421</v>
          </cell>
          <cell r="V651">
            <v>57421</v>
          </cell>
          <cell r="W651">
            <v>57421</v>
          </cell>
          <cell r="X651">
            <v>57421</v>
          </cell>
          <cell r="Y651">
            <v>57421</v>
          </cell>
          <cell r="Z651">
            <v>57421</v>
          </cell>
          <cell r="AA651">
            <v>57421</v>
          </cell>
          <cell r="AB651">
            <v>57421</v>
          </cell>
          <cell r="AC651">
            <v>57421</v>
          </cell>
          <cell r="AD651">
            <v>57421</v>
          </cell>
          <cell r="AE651">
            <v>57421</v>
          </cell>
          <cell r="AF651">
            <v>57421</v>
          </cell>
        </row>
        <row r="652">
          <cell r="A652" t="str">
            <v>5785</v>
          </cell>
          <cell r="B652" t="str">
            <v>DO NOT USE</v>
          </cell>
          <cell r="C652">
            <v>0</v>
          </cell>
          <cell r="D652">
            <v>0</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cell r="X652">
            <v>0</v>
          </cell>
          <cell r="Y652">
            <v>0</v>
          </cell>
          <cell r="Z652">
            <v>0</v>
          </cell>
          <cell r="AA652">
            <v>0</v>
          </cell>
          <cell r="AB652">
            <v>0</v>
          </cell>
          <cell r="AC652">
            <v>0</v>
          </cell>
          <cell r="AD652">
            <v>0</v>
          </cell>
          <cell r="AE652">
            <v>0</v>
          </cell>
          <cell r="AF652">
            <v>0</v>
          </cell>
        </row>
        <row r="653">
          <cell r="A653" t="str">
            <v>578A</v>
          </cell>
          <cell r="B653" t="str">
            <v>CSSD OPERATIVES</v>
          </cell>
          <cell r="C653">
            <v>27314</v>
          </cell>
          <cell r="D653">
            <v>28591</v>
          </cell>
          <cell r="E653">
            <v>30237</v>
          </cell>
          <cell r="F653">
            <v>30598</v>
          </cell>
          <cell r="G653">
            <v>31643</v>
          </cell>
          <cell r="H653">
            <v>32413</v>
          </cell>
          <cell r="I653">
            <v>33524</v>
          </cell>
          <cell r="J653">
            <v>34676</v>
          </cell>
          <cell r="K653">
            <v>35870</v>
          </cell>
          <cell r="L653">
            <v>35870</v>
          </cell>
          <cell r="M653">
            <v>35870</v>
          </cell>
          <cell r="N653">
            <v>35870</v>
          </cell>
          <cell r="O653">
            <v>35870</v>
          </cell>
          <cell r="P653">
            <v>35870</v>
          </cell>
          <cell r="Q653">
            <v>35870</v>
          </cell>
          <cell r="R653">
            <v>35870</v>
          </cell>
          <cell r="S653">
            <v>35870</v>
          </cell>
          <cell r="T653">
            <v>35870</v>
          </cell>
          <cell r="U653">
            <v>35870</v>
          </cell>
          <cell r="V653">
            <v>35870</v>
          </cell>
          <cell r="W653">
            <v>35870</v>
          </cell>
          <cell r="X653">
            <v>35870</v>
          </cell>
          <cell r="Y653">
            <v>35870</v>
          </cell>
          <cell r="Z653">
            <v>35870</v>
          </cell>
          <cell r="AA653">
            <v>35870</v>
          </cell>
          <cell r="AB653">
            <v>35870</v>
          </cell>
          <cell r="AC653">
            <v>35870</v>
          </cell>
          <cell r="AD653">
            <v>35870</v>
          </cell>
          <cell r="AE653">
            <v>35870</v>
          </cell>
          <cell r="AF653">
            <v>35870</v>
          </cell>
        </row>
        <row r="654">
          <cell r="A654" t="str">
            <v>578ANE</v>
          </cell>
          <cell r="B654" t="str">
            <v>CSSD OPERATIVES NE</v>
          </cell>
          <cell r="C654">
            <v>25786</v>
          </cell>
          <cell r="D654">
            <v>26104</v>
          </cell>
          <cell r="E654">
            <v>27026</v>
          </cell>
          <cell r="F654">
            <v>27983</v>
          </cell>
          <cell r="G654">
            <v>28973</v>
          </cell>
          <cell r="H654">
            <v>29999</v>
          </cell>
          <cell r="I654">
            <v>31063</v>
          </cell>
          <cell r="J654">
            <v>31063</v>
          </cell>
          <cell r="K654">
            <v>31063</v>
          </cell>
          <cell r="L654">
            <v>31063</v>
          </cell>
          <cell r="M654">
            <v>31063</v>
          </cell>
          <cell r="N654">
            <v>31063</v>
          </cell>
          <cell r="O654">
            <v>31063</v>
          </cell>
          <cell r="P654">
            <v>31063</v>
          </cell>
          <cell r="Q654">
            <v>31063</v>
          </cell>
          <cell r="R654">
            <v>31063</v>
          </cell>
          <cell r="S654">
            <v>31063</v>
          </cell>
          <cell r="T654">
            <v>31063</v>
          </cell>
          <cell r="U654">
            <v>31063</v>
          </cell>
          <cell r="V654">
            <v>31063</v>
          </cell>
          <cell r="W654">
            <v>31063</v>
          </cell>
          <cell r="X654">
            <v>31063</v>
          </cell>
          <cell r="Y654">
            <v>31063</v>
          </cell>
          <cell r="Z654">
            <v>31063</v>
          </cell>
          <cell r="AA654">
            <v>31063</v>
          </cell>
          <cell r="AB654">
            <v>31063</v>
          </cell>
          <cell r="AC654">
            <v>31063</v>
          </cell>
          <cell r="AD654">
            <v>31063</v>
          </cell>
          <cell r="AE654">
            <v>31063</v>
          </cell>
          <cell r="AF654">
            <v>31063</v>
          </cell>
        </row>
        <row r="655">
          <cell r="A655" t="str">
            <v>5931</v>
          </cell>
          <cell r="B655" t="str">
            <v>DO NOT USE</v>
          </cell>
          <cell r="C655">
            <v>26229</v>
          </cell>
          <cell r="D655">
            <v>26697</v>
          </cell>
          <cell r="E655">
            <v>27173</v>
          </cell>
          <cell r="F655">
            <v>27656</v>
          </cell>
          <cell r="G655">
            <v>28151</v>
          </cell>
          <cell r="H655">
            <v>28692</v>
          </cell>
          <cell r="I655">
            <v>29163</v>
          </cell>
          <cell r="J655">
            <v>29163</v>
          </cell>
          <cell r="K655">
            <v>29163</v>
          </cell>
          <cell r="L655">
            <v>29163</v>
          </cell>
          <cell r="M655">
            <v>29163</v>
          </cell>
          <cell r="N655">
            <v>29163</v>
          </cell>
          <cell r="O655">
            <v>29163</v>
          </cell>
          <cell r="P655">
            <v>29163</v>
          </cell>
          <cell r="Q655">
            <v>29163</v>
          </cell>
          <cell r="R655">
            <v>29163</v>
          </cell>
          <cell r="S655">
            <v>29163</v>
          </cell>
          <cell r="T655">
            <v>29163</v>
          </cell>
          <cell r="U655">
            <v>29163</v>
          </cell>
          <cell r="V655">
            <v>29163</v>
          </cell>
          <cell r="W655">
            <v>29163</v>
          </cell>
          <cell r="X655">
            <v>29163</v>
          </cell>
          <cell r="Y655">
            <v>29163</v>
          </cell>
          <cell r="Z655">
            <v>29163</v>
          </cell>
          <cell r="AA655">
            <v>29163</v>
          </cell>
          <cell r="AB655">
            <v>29163</v>
          </cell>
          <cell r="AC655">
            <v>29163</v>
          </cell>
          <cell r="AD655">
            <v>29163</v>
          </cell>
          <cell r="AE655">
            <v>29163</v>
          </cell>
          <cell r="AF655">
            <v>29163</v>
          </cell>
        </row>
        <row r="656">
          <cell r="A656" t="str">
            <v>6425</v>
          </cell>
          <cell r="B656" t="str">
            <v>DO NOT USE</v>
          </cell>
          <cell r="C656">
            <v>33750</v>
          </cell>
          <cell r="D656">
            <v>34748</v>
          </cell>
          <cell r="E656">
            <v>35756</v>
          </cell>
          <cell r="F656">
            <v>36728</v>
          </cell>
          <cell r="G656">
            <v>37687</v>
          </cell>
          <cell r="H656">
            <v>38663</v>
          </cell>
          <cell r="I656">
            <v>39535</v>
          </cell>
          <cell r="J656">
            <v>40319</v>
          </cell>
          <cell r="K656">
            <v>41558</v>
          </cell>
          <cell r="L656">
            <v>42637</v>
          </cell>
          <cell r="M656">
            <v>43650</v>
          </cell>
          <cell r="N656">
            <v>44431</v>
          </cell>
          <cell r="O656">
            <v>45415</v>
          </cell>
          <cell r="P656">
            <v>46607</v>
          </cell>
          <cell r="Q656">
            <v>47776</v>
          </cell>
          <cell r="R656">
            <v>48546</v>
          </cell>
          <cell r="S656">
            <v>48546</v>
          </cell>
          <cell r="T656">
            <v>48546</v>
          </cell>
          <cell r="U656">
            <v>50303</v>
          </cell>
          <cell r="V656">
            <v>50303</v>
          </cell>
          <cell r="W656">
            <v>50303</v>
          </cell>
          <cell r="X656">
            <v>52060</v>
          </cell>
          <cell r="Y656">
            <v>52060</v>
          </cell>
          <cell r="Z656">
            <v>52060</v>
          </cell>
          <cell r="AA656">
            <v>52060</v>
          </cell>
          <cell r="AB656">
            <v>52060</v>
          </cell>
          <cell r="AC656">
            <v>52060</v>
          </cell>
          <cell r="AD656">
            <v>52060</v>
          </cell>
          <cell r="AE656">
            <v>52060</v>
          </cell>
          <cell r="AF656">
            <v>52060</v>
          </cell>
        </row>
        <row r="657">
          <cell r="A657" t="str">
            <v>6503</v>
          </cell>
          <cell r="B657" t="str">
            <v>DO NOT USE</v>
          </cell>
          <cell r="C657">
            <v>26442</v>
          </cell>
          <cell r="D657">
            <v>27073</v>
          </cell>
          <cell r="E657">
            <v>27767</v>
          </cell>
          <cell r="F657">
            <v>28479</v>
          </cell>
          <cell r="G657">
            <v>29210</v>
          </cell>
          <cell r="H657">
            <v>29958</v>
          </cell>
          <cell r="I657">
            <v>30727</v>
          </cell>
          <cell r="J657">
            <v>30727</v>
          </cell>
          <cell r="K657">
            <v>30727</v>
          </cell>
          <cell r="L657">
            <v>30727</v>
          </cell>
          <cell r="M657">
            <v>30727</v>
          </cell>
          <cell r="N657">
            <v>30727</v>
          </cell>
          <cell r="O657">
            <v>30727</v>
          </cell>
          <cell r="P657">
            <v>30727</v>
          </cell>
          <cell r="Q657">
            <v>30727</v>
          </cell>
          <cell r="R657">
            <v>30727</v>
          </cell>
          <cell r="S657">
            <v>30727</v>
          </cell>
          <cell r="T657">
            <v>30727</v>
          </cell>
          <cell r="U657">
            <v>30727</v>
          </cell>
          <cell r="V657">
            <v>30727</v>
          </cell>
          <cell r="W657">
            <v>30727</v>
          </cell>
          <cell r="X657">
            <v>30727</v>
          </cell>
          <cell r="Y657">
            <v>30727</v>
          </cell>
          <cell r="Z657">
            <v>30727</v>
          </cell>
          <cell r="AA657">
            <v>30727</v>
          </cell>
          <cell r="AB657">
            <v>30727</v>
          </cell>
          <cell r="AC657">
            <v>30727</v>
          </cell>
          <cell r="AD657">
            <v>30727</v>
          </cell>
          <cell r="AE657">
            <v>30727</v>
          </cell>
          <cell r="AF657">
            <v>30727</v>
          </cell>
        </row>
        <row r="658">
          <cell r="A658" t="str">
            <v>6504</v>
          </cell>
          <cell r="B658" t="str">
            <v>DO NOT USE</v>
          </cell>
          <cell r="C658">
            <v>26442</v>
          </cell>
          <cell r="D658">
            <v>27073</v>
          </cell>
          <cell r="E658">
            <v>27767</v>
          </cell>
          <cell r="F658">
            <v>28479</v>
          </cell>
          <cell r="G658">
            <v>29210</v>
          </cell>
          <cell r="H658">
            <v>29958</v>
          </cell>
          <cell r="I658">
            <v>30727</v>
          </cell>
          <cell r="J658">
            <v>30727</v>
          </cell>
          <cell r="K658">
            <v>30727</v>
          </cell>
          <cell r="L658">
            <v>30727</v>
          </cell>
          <cell r="M658">
            <v>30727</v>
          </cell>
          <cell r="N658">
            <v>30727</v>
          </cell>
          <cell r="O658">
            <v>30727</v>
          </cell>
          <cell r="P658">
            <v>30727</v>
          </cell>
          <cell r="Q658">
            <v>30727</v>
          </cell>
          <cell r="R658">
            <v>30727</v>
          </cell>
          <cell r="S658">
            <v>30727</v>
          </cell>
          <cell r="T658">
            <v>30727</v>
          </cell>
          <cell r="U658">
            <v>30727</v>
          </cell>
          <cell r="V658">
            <v>30727</v>
          </cell>
          <cell r="W658">
            <v>30727</v>
          </cell>
          <cell r="X658">
            <v>30727</v>
          </cell>
          <cell r="Y658">
            <v>30727</v>
          </cell>
          <cell r="Z658">
            <v>30727</v>
          </cell>
          <cell r="AA658">
            <v>30727</v>
          </cell>
          <cell r="AB658">
            <v>30727</v>
          </cell>
          <cell r="AC658">
            <v>30727</v>
          </cell>
          <cell r="AD658">
            <v>30727</v>
          </cell>
          <cell r="AE658">
            <v>30727</v>
          </cell>
          <cell r="AF658">
            <v>30727</v>
          </cell>
        </row>
        <row r="659">
          <cell r="A659" t="str">
            <v>6505</v>
          </cell>
          <cell r="B659" t="str">
            <v>DO NOT USE</v>
          </cell>
          <cell r="C659">
            <v>26442</v>
          </cell>
          <cell r="D659">
            <v>27073</v>
          </cell>
          <cell r="E659">
            <v>27767</v>
          </cell>
          <cell r="F659">
            <v>28479</v>
          </cell>
          <cell r="G659">
            <v>29210</v>
          </cell>
          <cell r="H659">
            <v>29958</v>
          </cell>
          <cell r="I659">
            <v>30727</v>
          </cell>
          <cell r="J659">
            <v>30727</v>
          </cell>
          <cell r="K659">
            <v>30727</v>
          </cell>
          <cell r="L659">
            <v>30727</v>
          </cell>
          <cell r="M659">
            <v>30727</v>
          </cell>
          <cell r="N659">
            <v>30727</v>
          </cell>
          <cell r="O659">
            <v>30727</v>
          </cell>
          <cell r="P659">
            <v>30727</v>
          </cell>
          <cell r="Q659">
            <v>30727</v>
          </cell>
          <cell r="R659">
            <v>30727</v>
          </cell>
          <cell r="S659">
            <v>30727</v>
          </cell>
          <cell r="T659">
            <v>30727</v>
          </cell>
          <cell r="U659">
            <v>30727</v>
          </cell>
          <cell r="V659">
            <v>30727</v>
          </cell>
          <cell r="W659">
            <v>30727</v>
          </cell>
          <cell r="X659">
            <v>30727</v>
          </cell>
          <cell r="Y659">
            <v>30727</v>
          </cell>
          <cell r="Z659">
            <v>30727</v>
          </cell>
          <cell r="AA659">
            <v>30727</v>
          </cell>
          <cell r="AB659">
            <v>30727</v>
          </cell>
          <cell r="AC659">
            <v>30727</v>
          </cell>
          <cell r="AD659">
            <v>30727</v>
          </cell>
          <cell r="AE659">
            <v>30727</v>
          </cell>
          <cell r="AF659">
            <v>30727</v>
          </cell>
        </row>
        <row r="660">
          <cell r="A660" t="str">
            <v>699X</v>
          </cell>
          <cell r="B660" t="str">
            <v>DO NOT USE</v>
          </cell>
          <cell r="C660">
            <v>26442</v>
          </cell>
          <cell r="D660">
            <v>27073</v>
          </cell>
          <cell r="E660">
            <v>27767</v>
          </cell>
          <cell r="F660">
            <v>28479</v>
          </cell>
          <cell r="G660">
            <v>29210</v>
          </cell>
          <cell r="H660">
            <v>29958</v>
          </cell>
          <cell r="I660">
            <v>30727</v>
          </cell>
          <cell r="J660">
            <v>30727</v>
          </cell>
          <cell r="K660">
            <v>30727</v>
          </cell>
          <cell r="L660">
            <v>30727</v>
          </cell>
          <cell r="M660">
            <v>30727</v>
          </cell>
          <cell r="N660">
            <v>30727</v>
          </cell>
          <cell r="O660">
            <v>30727</v>
          </cell>
          <cell r="P660">
            <v>30727</v>
          </cell>
          <cell r="Q660">
            <v>30727</v>
          </cell>
          <cell r="R660">
            <v>30727</v>
          </cell>
          <cell r="S660">
            <v>30727</v>
          </cell>
          <cell r="T660">
            <v>30727</v>
          </cell>
          <cell r="U660">
            <v>30727</v>
          </cell>
          <cell r="V660">
            <v>30727</v>
          </cell>
          <cell r="W660">
            <v>30727</v>
          </cell>
          <cell r="X660">
            <v>30727</v>
          </cell>
          <cell r="Y660">
            <v>30727</v>
          </cell>
          <cell r="Z660">
            <v>30727</v>
          </cell>
          <cell r="AA660">
            <v>30727</v>
          </cell>
          <cell r="AB660">
            <v>30727</v>
          </cell>
          <cell r="AC660">
            <v>30727</v>
          </cell>
          <cell r="AD660">
            <v>30727</v>
          </cell>
          <cell r="AE660">
            <v>30727</v>
          </cell>
          <cell r="AF660">
            <v>30727</v>
          </cell>
        </row>
      </sheetData>
      <sheetData sheetId="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 val="Transfer listing"/>
      <sheetName val="1"/>
    </sheetNames>
    <sheetDataSet>
      <sheetData sheetId="0">
        <row r="2">
          <cell r="A2" t="str">
            <v>Yes</v>
          </cell>
        </row>
      </sheetData>
      <sheetData sheetId="1">
        <row r="2">
          <cell r="A2" t="str">
            <v>Yes</v>
          </cell>
        </row>
      </sheetData>
      <sheetData sheetId="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 val="Transfer listing"/>
      <sheetName val="1"/>
    </sheetNames>
    <sheetDataSet>
      <sheetData sheetId="0">
        <row r="2">
          <cell r="A2" t="str">
            <v>Yes</v>
          </cell>
        </row>
      </sheetData>
      <sheetData sheetId="1">
        <row r="2">
          <cell r="A2" t="str">
            <v>Yes</v>
          </cell>
        </row>
      </sheetData>
      <sheetData sheetId="2"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gn-Off"/>
      <sheetName val="Finance(Pay)"/>
      <sheetName val="Finance(Non Pay)"/>
      <sheetName val="Finance(Income)"/>
      <sheetName val="Pay Analysis"/>
      <sheetName val="Table 3 - Agreed"/>
      <sheetName val="Table 3 - Anticipated"/>
      <sheetName val="Table 3 - Unapproved"/>
      <sheetName val="Sheet2"/>
      <sheetName val="Programmes"/>
      <sheetName val="Demand Leds"/>
      <sheetName val="Finance(Non_Pay)1"/>
      <sheetName val="Pay_Analysis1"/>
      <sheetName val="Table_3_-_Agreed1"/>
      <sheetName val="Table_3_-_Anticipated1"/>
      <sheetName val="Table_3_-_Unapproved1"/>
      <sheetName val="Demand_Leds1"/>
      <sheetName val="Finance(Non_Pay)"/>
      <sheetName val="Pay_Analysis"/>
      <sheetName val="Table_3_-_Agreed"/>
      <sheetName val="Table_3_-_Anticipated"/>
      <sheetName val="Table_3_-_Unapproved"/>
      <sheetName val="Demand_Leds"/>
      <sheetName val="Lookups"/>
      <sheetName val="IMR"/>
      <sheetName val="IMRs"/>
      <sheetName val="Alloca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A2" t="str">
            <v>Agency/Services - Income</v>
          </cell>
        </row>
        <row r="3">
          <cell r="A3" t="str">
            <v>Canteen Receipts - Income</v>
          </cell>
        </row>
        <row r="4">
          <cell r="A4" t="str">
            <v>ESF Grants - Income</v>
          </cell>
        </row>
        <row r="5">
          <cell r="A5" t="str">
            <v>In Patient Charges - Income</v>
          </cell>
        </row>
        <row r="6">
          <cell r="A6" t="str">
            <v>Out Patient Charges - Income</v>
          </cell>
        </row>
        <row r="7">
          <cell r="A7" t="str">
            <v>Long Stay - Income</v>
          </cell>
        </row>
        <row r="8">
          <cell r="A8" t="str">
            <v>Maintenance Charges - Income</v>
          </cell>
        </row>
        <row r="9">
          <cell r="A9" t="str">
            <v>Other Grants - Income</v>
          </cell>
        </row>
        <row r="10">
          <cell r="A10" t="str">
            <v>Other Income - Income</v>
          </cell>
        </row>
        <row r="11">
          <cell r="A11" t="str">
            <v>Other Patient Charges - Income</v>
          </cell>
        </row>
        <row r="12">
          <cell r="A12" t="str">
            <v>RTA - Income</v>
          </cell>
        </row>
        <row r="13">
          <cell r="A13" t="str">
            <v>Superannuation Income - Income</v>
          </cell>
        </row>
        <row r="14">
          <cell r="A14" t="str">
            <v>Audit - Non Pay</v>
          </cell>
        </row>
        <row r="15">
          <cell r="A15" t="str">
            <v>Bad &amp; Doubtful Debts - Non Pay</v>
          </cell>
        </row>
        <row r="16">
          <cell r="A16" t="str">
            <v>Bank Charges - Non Pay</v>
          </cell>
        </row>
        <row r="17">
          <cell r="A17" t="str">
            <v>Bank Interest - Non Pay</v>
          </cell>
        </row>
        <row r="18">
          <cell r="A18" t="str">
            <v>Bank loan &amp; Finance Leases - Non Pay</v>
          </cell>
        </row>
        <row r="19">
          <cell r="A19" t="str">
            <v>Bedding &amp; Clothing - Non Pay</v>
          </cell>
        </row>
        <row r="20">
          <cell r="A20" t="str">
            <v>Blood/Blood Products - Non Pay</v>
          </cell>
        </row>
        <row r="21">
          <cell r="A21" t="str">
            <v>Cash Allowances - Non Pay</v>
          </cell>
        </row>
        <row r="22">
          <cell r="A22" t="str">
            <v>Catering - Non Pay</v>
          </cell>
        </row>
        <row r="23">
          <cell r="A23" t="str">
            <v>Cleaning &amp; Washing - Non Pay</v>
          </cell>
        </row>
        <row r="24">
          <cell r="A24" t="str">
            <v>Community Drugs - Non Pay</v>
          </cell>
        </row>
        <row r="25">
          <cell r="A25" t="str">
            <v>Computer - Non Pay</v>
          </cell>
        </row>
        <row r="26">
          <cell r="A26" t="str">
            <v>Education &amp; Training - Non Pay</v>
          </cell>
        </row>
        <row r="27">
          <cell r="A27" t="str">
            <v>Insurance - Non Pay</v>
          </cell>
        </row>
        <row r="28">
          <cell r="A28" t="str">
            <v>Furniture, Crockery &amp; Hardware - Non Pay</v>
          </cell>
        </row>
        <row r="29">
          <cell r="A29" t="str">
            <v>G.P. Unit - Non Pay</v>
          </cell>
        </row>
        <row r="30">
          <cell r="A30" t="str">
            <v>Grants to G.P.s - Non Pay</v>
          </cell>
        </row>
        <row r="31">
          <cell r="A31" t="str">
            <v>Grants to Outside Agencies - Non Pay</v>
          </cell>
        </row>
        <row r="32">
          <cell r="A32" t="str">
            <v>Heat, Power &amp; Light - Non Pay</v>
          </cell>
        </row>
        <row r="33">
          <cell r="A33" t="str">
            <v>Laboratory - Non Pay</v>
          </cell>
        </row>
        <row r="34">
          <cell r="A34" t="str">
            <v>Legal - Non Pay</v>
          </cell>
        </row>
        <row r="35">
          <cell r="A35" t="str">
            <v>Maintenance - Non Pay</v>
          </cell>
        </row>
        <row r="36">
          <cell r="A36" t="str">
            <v>Medical Gases - Non Pay</v>
          </cell>
        </row>
        <row r="37">
          <cell r="A37" t="str">
            <v>Miscellaneous - Non Pay</v>
          </cell>
        </row>
        <row r="38">
          <cell r="A38" t="str">
            <v>Office Expenses Rent/Rates - Non Pay</v>
          </cell>
        </row>
        <row r="39">
          <cell r="A39" t="str">
            <v>Drugs &amp; Medicines - Non Pay</v>
          </cell>
        </row>
        <row r="40">
          <cell r="A40" t="str">
            <v>Other Medical Equipment - Non Pay</v>
          </cell>
        </row>
        <row r="41">
          <cell r="A41" t="str">
            <v>Medical/Surgical Supplies - Non Pay</v>
          </cell>
        </row>
        <row r="42">
          <cell r="A42" t="str">
            <v>Professional Services - Non Pay</v>
          </cell>
        </row>
        <row r="43">
          <cell r="A43" t="str">
            <v>X-Ray/Imaging - Non Pay</v>
          </cell>
        </row>
        <row r="44">
          <cell r="A44" t="str">
            <v>Supp &amp; Contracts Other Med Equip - Non Pay</v>
          </cell>
        </row>
        <row r="45">
          <cell r="A45" t="str">
            <v>Transport (Patient) - Non Pay</v>
          </cell>
        </row>
        <row r="46">
          <cell r="A46" t="str">
            <v>Travel &amp; Subsistence - Non Pay</v>
          </cell>
        </row>
        <row r="47">
          <cell r="A47" t="str">
            <v>Vehicles Purchased - Non Pay</v>
          </cell>
        </row>
        <row r="48">
          <cell r="A48" t="str">
            <v>Vehicles Running costs - Non Pay</v>
          </cell>
        </row>
        <row r="49">
          <cell r="A49" t="str">
            <v>Management/Administration  - Pay</v>
          </cell>
        </row>
        <row r="50">
          <cell r="A50" t="str">
            <v>Medical/Dental - Pay</v>
          </cell>
        </row>
        <row r="51">
          <cell r="A51" t="str">
            <v>Nursing- Pay</v>
          </cell>
        </row>
        <row r="52">
          <cell r="A52" t="str">
            <v>Paramedical- Pay</v>
          </cell>
        </row>
        <row r="53">
          <cell r="A53" t="str">
            <v>Support Services - Pay</v>
          </cell>
        </row>
        <row r="54">
          <cell r="A54" t="str">
            <v>Maintenance -Pay</v>
          </cell>
        </row>
        <row r="55">
          <cell r="A55" t="str">
            <v>Superannuation - Pay</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Allocations"/>
      <sheetName val="2005 Patient Deductions"/>
      <sheetName val=" Patient Deductions"/>
      <sheetName val="VFM"/>
      <sheetName val="IMRs"/>
      <sheetName val="Casemix"/>
      <sheetName val="Crumlin"/>
      <sheetName val="temple st"/>
      <sheetName val="5 Once off Allocations"/>
      <sheetName val="5 Allocations"/>
      <sheetName val="2005_Patient_Deductions2"/>
      <sheetName val="_Patient_Deductions2"/>
      <sheetName val="temple_st2"/>
      <sheetName val="5_Once_off_Allocations2"/>
      <sheetName val="5_Allocations2"/>
      <sheetName val="2005_Patient_Deductions1"/>
      <sheetName val="_Patient_Deductions1"/>
      <sheetName val="temple_st1"/>
      <sheetName val="5_Once_off_Allocations1"/>
      <sheetName val="5_Allocations1"/>
      <sheetName val="2005_Patient_Deductions"/>
      <sheetName val="_Patient_Deductions"/>
      <sheetName val="temple_st"/>
      <sheetName val="5_Once_off_Allocations"/>
      <sheetName val="5_Allocations"/>
      <sheetName val="2005_Patient_Deductions3"/>
      <sheetName val="_Patient_Deductions3"/>
      <sheetName val="temple_st3"/>
      <sheetName val="5_Once_off_Allocations3"/>
      <sheetName val="5_Allocations3"/>
      <sheetName val="2005_Patient_Deductions4"/>
      <sheetName val="_Patient_Deductions4"/>
      <sheetName val="temple_st4"/>
      <sheetName val="5_Once_off_Allocations4"/>
      <sheetName val="5_Allocations4"/>
      <sheetName val="2005_Patient_Deductions5"/>
      <sheetName val="_Patient_Deductions5"/>
      <sheetName val="temple_st5"/>
      <sheetName val="5_Once_off_Allocations5"/>
      <sheetName val="5_Allocations5"/>
      <sheetName val="2005_Patient_Deductions6"/>
      <sheetName val="_Patient_Deductions6"/>
      <sheetName val="temple_st6"/>
      <sheetName val="5_Once_off_Allocations6"/>
      <sheetName val="5_Allocations6"/>
      <sheetName val="2005_Patient_Deductions7"/>
      <sheetName val="_Patient_Deductions7"/>
      <sheetName val="temple_st7"/>
      <sheetName val="5_Once_off_Allocations7"/>
      <sheetName val="5_Allocations7"/>
    </sheetNames>
    <sheetDataSet>
      <sheetData sheetId="0" refreshError="1"/>
      <sheetData sheetId="1" refreshError="1">
        <row r="2">
          <cell r="A2">
            <v>1000</v>
          </cell>
          <cell r="B2" t="str">
            <v>St James's Hospital</v>
          </cell>
          <cell r="C2">
            <v>284335909</v>
          </cell>
          <cell r="D2">
            <v>7186819</v>
          </cell>
          <cell r="E2">
            <v>291522728</v>
          </cell>
        </row>
        <row r="3">
          <cell r="A3">
            <v>1001</v>
          </cell>
          <cell r="B3" t="str">
            <v>Beaumont Hospital</v>
          </cell>
          <cell r="C3">
            <v>209888051</v>
          </cell>
          <cell r="D3">
            <v>1012630</v>
          </cell>
          <cell r="E3">
            <v>210900681</v>
          </cell>
        </row>
        <row r="4">
          <cell r="A4">
            <v>1002</v>
          </cell>
          <cell r="B4" t="str">
            <v>St Vincent's University Hospital</v>
          </cell>
          <cell r="C4">
            <v>157582495</v>
          </cell>
          <cell r="D4">
            <v>3344754</v>
          </cell>
          <cell r="E4">
            <v>160927249</v>
          </cell>
        </row>
        <row r="5">
          <cell r="A5">
            <v>1003</v>
          </cell>
          <cell r="B5" t="str">
            <v>Mater Misericordiae University Hospital</v>
          </cell>
          <cell r="C5">
            <v>178572667</v>
          </cell>
          <cell r="D5">
            <v>6064372</v>
          </cell>
          <cell r="E5">
            <v>184637039</v>
          </cell>
        </row>
        <row r="6">
          <cell r="A6">
            <v>1004</v>
          </cell>
          <cell r="B6" t="str">
            <v>The Adelaide &amp; Meath Hospital</v>
          </cell>
          <cell r="C6">
            <v>175686845</v>
          </cell>
          <cell r="D6">
            <v>4889082</v>
          </cell>
          <cell r="E6">
            <v>180575927</v>
          </cell>
        </row>
        <row r="7">
          <cell r="A7">
            <v>2000</v>
          </cell>
          <cell r="B7" t="str">
            <v>National Maternity Hospital</v>
          </cell>
          <cell r="C7">
            <v>40015218</v>
          </cell>
          <cell r="D7">
            <v>462929</v>
          </cell>
          <cell r="E7">
            <v>40478147</v>
          </cell>
        </row>
        <row r="8">
          <cell r="A8">
            <v>2001</v>
          </cell>
          <cell r="B8" t="str">
            <v>Coombe Women's Hospital</v>
          </cell>
          <cell r="C8">
            <v>40701968</v>
          </cell>
          <cell r="D8">
            <v>271756</v>
          </cell>
          <cell r="E8">
            <v>40973724</v>
          </cell>
        </row>
        <row r="9">
          <cell r="A9">
            <v>2002</v>
          </cell>
          <cell r="B9" t="str">
            <v>The Rotunda Hospital</v>
          </cell>
          <cell r="C9">
            <v>40564507</v>
          </cell>
          <cell r="D9">
            <v>431135</v>
          </cell>
          <cell r="E9">
            <v>40995642</v>
          </cell>
        </row>
        <row r="10">
          <cell r="A10">
            <v>3000</v>
          </cell>
          <cell r="B10" t="str">
            <v>Our Lady's Hospital for Sick Children, Crumlin</v>
          </cell>
          <cell r="C10">
            <v>96875256</v>
          </cell>
          <cell r="D10">
            <v>1480716</v>
          </cell>
          <cell r="E10">
            <v>98355972</v>
          </cell>
        </row>
        <row r="11">
          <cell r="A11">
            <v>3001</v>
          </cell>
          <cell r="B11" t="str">
            <v>Children's University Hospital, Temple Street</v>
          </cell>
          <cell r="C11">
            <v>58933415</v>
          </cell>
          <cell r="D11">
            <v>643906</v>
          </cell>
          <cell r="E11">
            <v>59577321</v>
          </cell>
        </row>
        <row r="12">
          <cell r="A12">
            <v>4000</v>
          </cell>
          <cell r="B12" t="str">
            <v>National Rehabilitation Hospital</v>
          </cell>
          <cell r="C12">
            <v>21487025</v>
          </cell>
          <cell r="D12">
            <v>162952</v>
          </cell>
          <cell r="E12">
            <v>21649977</v>
          </cell>
        </row>
        <row r="13">
          <cell r="A13">
            <v>4001</v>
          </cell>
          <cell r="B13" t="str">
            <v>Clontarf Orthopaedic Hospital</v>
          </cell>
          <cell r="C13">
            <v>4994707</v>
          </cell>
          <cell r="D13">
            <v>22100</v>
          </cell>
          <cell r="E13">
            <v>5016807</v>
          </cell>
        </row>
        <row r="14">
          <cell r="A14">
            <v>4002</v>
          </cell>
          <cell r="B14" t="str">
            <v>Cappagh National Orthopaedic Hospital</v>
          </cell>
          <cell r="C14">
            <v>23550547</v>
          </cell>
          <cell r="D14">
            <v>125529</v>
          </cell>
          <cell r="E14">
            <v>23676076</v>
          </cell>
        </row>
        <row r="15">
          <cell r="A15">
            <v>4003</v>
          </cell>
          <cell r="B15" t="str">
            <v>The City Of Dublin Skin &amp; Cancer, Hume St</v>
          </cell>
          <cell r="C15">
            <v>2784986</v>
          </cell>
          <cell r="D15">
            <v>96780</v>
          </cell>
          <cell r="E15">
            <v>2881766</v>
          </cell>
        </row>
        <row r="16">
          <cell r="A16">
            <v>4004</v>
          </cell>
          <cell r="B16" t="str">
            <v>Dublin Dental School and Hospital</v>
          </cell>
          <cell r="C16">
            <v>5866208</v>
          </cell>
          <cell r="D16">
            <v>37200</v>
          </cell>
          <cell r="E16">
            <v>5903408</v>
          </cell>
        </row>
        <row r="17">
          <cell r="A17">
            <v>4005</v>
          </cell>
          <cell r="B17" t="str">
            <v>Leopardstown Park Hospital Board</v>
          </cell>
          <cell r="C17">
            <v>9406934</v>
          </cell>
          <cell r="D17">
            <v>145880</v>
          </cell>
          <cell r="E17">
            <v>9552814</v>
          </cell>
        </row>
        <row r="18">
          <cell r="A18">
            <v>5000</v>
          </cell>
          <cell r="B18" t="str">
            <v>St Michael's Hospital, Dun Laoghaire</v>
          </cell>
          <cell r="C18">
            <v>27513104</v>
          </cell>
          <cell r="D18">
            <v>312412</v>
          </cell>
          <cell r="E18">
            <v>27825516</v>
          </cell>
        </row>
        <row r="19">
          <cell r="A19">
            <v>5001</v>
          </cell>
          <cell r="B19" t="str">
            <v>St Vincent's Hospital, Fairview</v>
          </cell>
          <cell r="C19">
            <v>10896342</v>
          </cell>
          <cell r="D19">
            <v>420969</v>
          </cell>
          <cell r="E19">
            <v>11317311</v>
          </cell>
        </row>
        <row r="20">
          <cell r="A20">
            <v>5002</v>
          </cell>
          <cell r="B20" t="str">
            <v>St Luke's Hospital</v>
          </cell>
          <cell r="C20">
            <v>31147052</v>
          </cell>
          <cell r="D20">
            <v>329988</v>
          </cell>
          <cell r="E20">
            <v>31477040</v>
          </cell>
        </row>
        <row r="21">
          <cell r="A21">
            <v>5003</v>
          </cell>
          <cell r="B21" t="str">
            <v>Sisters Of Charity of Jesus and Mary, Mooreabbey</v>
          </cell>
          <cell r="C21">
            <v>13953909</v>
          </cell>
          <cell r="D21">
            <v>724348</v>
          </cell>
          <cell r="E21">
            <v>14678257</v>
          </cell>
        </row>
        <row r="22">
          <cell r="A22">
            <v>5004</v>
          </cell>
          <cell r="B22" t="str">
            <v>The Royal Hospital Donnybrook</v>
          </cell>
          <cell r="C22">
            <v>16800285</v>
          </cell>
          <cell r="D22">
            <v>106201</v>
          </cell>
          <cell r="E22">
            <v>16906486</v>
          </cell>
        </row>
        <row r="23">
          <cell r="A23">
            <v>5005</v>
          </cell>
          <cell r="B23" t="str">
            <v>The Drug Treatment Centre Board</v>
          </cell>
          <cell r="C23">
            <v>7784384</v>
          </cell>
          <cell r="D23">
            <v>78500</v>
          </cell>
          <cell r="E23">
            <v>7862884</v>
          </cell>
        </row>
        <row r="24">
          <cell r="A24">
            <v>5006</v>
          </cell>
          <cell r="B24" t="str">
            <v>Royal Victoria Eye &amp; Ear Hospital</v>
          </cell>
          <cell r="C24">
            <v>19763356</v>
          </cell>
          <cell r="D24">
            <v>1258215</v>
          </cell>
          <cell r="E24">
            <v>21021571</v>
          </cell>
        </row>
        <row r="25">
          <cell r="A25">
            <v>5007</v>
          </cell>
          <cell r="B25" t="str">
            <v>Our Lady's Hospice Harold's Cross</v>
          </cell>
          <cell r="C25">
            <v>21795724</v>
          </cell>
          <cell r="D25">
            <v>245520</v>
          </cell>
          <cell r="E25">
            <v>22041244</v>
          </cell>
        </row>
        <row r="26">
          <cell r="A26">
            <v>5008</v>
          </cell>
          <cell r="B26" t="str">
            <v>Federated Dublin Voluntary Hospitals</v>
          </cell>
          <cell r="C26">
            <v>0</v>
          </cell>
          <cell r="D26">
            <v>0</v>
          </cell>
          <cell r="E26">
            <v>0</v>
          </cell>
        </row>
        <row r="27">
          <cell r="A27">
            <v>6000</v>
          </cell>
          <cell r="B27" t="str">
            <v>Daughters of Charity of St Vincent de Paul</v>
          </cell>
          <cell r="C27">
            <v>49184217</v>
          </cell>
          <cell r="D27">
            <v>535087</v>
          </cell>
          <cell r="E27">
            <v>49719304</v>
          </cell>
        </row>
        <row r="28">
          <cell r="A28">
            <v>6001</v>
          </cell>
          <cell r="B28" t="str">
            <v xml:space="preserve">St John of God </v>
          </cell>
          <cell r="C28">
            <v>71714254</v>
          </cell>
          <cell r="D28">
            <v>390051</v>
          </cell>
          <cell r="E28">
            <v>72104305</v>
          </cell>
        </row>
        <row r="29">
          <cell r="A29">
            <v>6002</v>
          </cell>
          <cell r="B29" t="str">
            <v>St Michael's House</v>
          </cell>
          <cell r="C29">
            <v>54743875</v>
          </cell>
          <cell r="D29">
            <v>615487</v>
          </cell>
          <cell r="E29">
            <v>55359362</v>
          </cell>
        </row>
        <row r="30">
          <cell r="A30">
            <v>6003</v>
          </cell>
          <cell r="B30" t="str">
            <v>Cheeverstown House Ltd</v>
          </cell>
          <cell r="C30">
            <v>19024326</v>
          </cell>
          <cell r="D30">
            <v>213717</v>
          </cell>
          <cell r="E30">
            <v>19238043</v>
          </cell>
        </row>
        <row r="31">
          <cell r="A31">
            <v>6004</v>
          </cell>
          <cell r="B31" t="str">
            <v>Kare</v>
          </cell>
          <cell r="C31">
            <v>10053679</v>
          </cell>
          <cell r="D31">
            <v>522810</v>
          </cell>
          <cell r="E31">
            <v>10576489</v>
          </cell>
        </row>
        <row r="32">
          <cell r="A32">
            <v>6005</v>
          </cell>
          <cell r="B32" t="str">
            <v>Sunbeam House Services</v>
          </cell>
          <cell r="C32">
            <v>15444770</v>
          </cell>
          <cell r="D32">
            <v>293206</v>
          </cell>
          <cell r="E32">
            <v>15737976</v>
          </cell>
        </row>
        <row r="33">
          <cell r="A33">
            <v>6006</v>
          </cell>
          <cell r="B33" t="str">
            <v>Peamount Hospital</v>
          </cell>
          <cell r="C33">
            <v>20065644</v>
          </cell>
          <cell r="D33">
            <v>154240</v>
          </cell>
          <cell r="E33">
            <v>20219884</v>
          </cell>
        </row>
        <row r="34">
          <cell r="A34">
            <v>6007</v>
          </cell>
          <cell r="B34" t="str">
            <v>St Mary's Hospital &amp; Residential School</v>
          </cell>
          <cell r="C34">
            <v>5334417</v>
          </cell>
          <cell r="D34">
            <v>60000</v>
          </cell>
          <cell r="E34">
            <v>5394417</v>
          </cell>
        </row>
        <row r="35">
          <cell r="A35">
            <v>6008</v>
          </cell>
          <cell r="B35" t="str">
            <v>Central Remedial Clinic</v>
          </cell>
          <cell r="C35">
            <v>12468425</v>
          </cell>
          <cell r="D35">
            <v>35000</v>
          </cell>
          <cell r="E35">
            <v>12503425</v>
          </cell>
        </row>
        <row r="36">
          <cell r="A36">
            <v>6009</v>
          </cell>
          <cell r="B36" t="str">
            <v>Stewarts Hospital Services Ltd</v>
          </cell>
          <cell r="C36">
            <v>36608868</v>
          </cell>
          <cell r="D36">
            <v>1724753</v>
          </cell>
          <cell r="E36">
            <v>38333621</v>
          </cell>
        </row>
        <row r="37">
          <cell r="A37">
            <v>6010</v>
          </cell>
          <cell r="B37" t="str">
            <v>The Children's Sunshine Home</v>
          </cell>
          <cell r="C37">
            <v>3328106</v>
          </cell>
          <cell r="D37">
            <v>134000</v>
          </cell>
          <cell r="E37">
            <v>3462106</v>
          </cell>
        </row>
        <row r="38">
          <cell r="A38">
            <v>7000</v>
          </cell>
          <cell r="B38" t="str">
            <v>Northern Area Health Board</v>
          </cell>
          <cell r="C38">
            <v>608775653</v>
          </cell>
          <cell r="D38">
            <v>31095590</v>
          </cell>
          <cell r="E38">
            <v>639871243</v>
          </cell>
        </row>
        <row r="39">
          <cell r="A39">
            <v>7001</v>
          </cell>
          <cell r="B39" t="str">
            <v>East Coast Area Health Board</v>
          </cell>
          <cell r="C39">
            <v>380082696</v>
          </cell>
          <cell r="D39">
            <v>13810234</v>
          </cell>
          <cell r="E39">
            <v>393892930</v>
          </cell>
        </row>
        <row r="40">
          <cell r="A40">
            <v>7002</v>
          </cell>
          <cell r="B40" t="str">
            <v>South Western Area Health Board</v>
          </cell>
          <cell r="C40">
            <v>506840032</v>
          </cell>
          <cell r="D40">
            <v>30484317</v>
          </cell>
          <cell r="E40">
            <v>537324349</v>
          </cell>
        </row>
        <row r="41">
          <cell r="A41">
            <v>8000</v>
          </cell>
          <cell r="B41" t="str">
            <v>Held Funds</v>
          </cell>
          <cell r="C41">
            <v>35942792</v>
          </cell>
          <cell r="D41">
            <v>-34481792</v>
          </cell>
          <cell r="E41">
            <v>1461000</v>
          </cell>
        </row>
        <row r="42">
          <cell r="A42">
            <v>9000</v>
          </cell>
          <cell r="B42" t="str">
            <v>Eastern Regional Health Authority</v>
          </cell>
          <cell r="C42">
            <v>17030070</v>
          </cell>
          <cell r="D42">
            <v>882114</v>
          </cell>
          <cell r="E42">
            <v>17912184</v>
          </cell>
        </row>
        <row r="43">
          <cell r="A43">
            <v>9200</v>
          </cell>
          <cell r="B43" t="str">
            <v>Provisional</v>
          </cell>
          <cell r="C43">
            <v>15394442</v>
          </cell>
          <cell r="D43">
            <v>-10017541</v>
          </cell>
          <cell r="E43">
            <v>5376901</v>
          </cell>
        </row>
        <row r="44">
          <cell r="A44">
            <v>9500</v>
          </cell>
          <cell r="B44" t="str">
            <v>Blackrock Clinic</v>
          </cell>
          <cell r="C44">
            <v>0</v>
          </cell>
          <cell r="D44">
            <v>0</v>
          </cell>
          <cell r="E44">
            <v>0</v>
          </cell>
        </row>
        <row r="45">
          <cell r="A45">
            <v>9600</v>
          </cell>
          <cell r="B45" t="str">
            <v>Mater Private</v>
          </cell>
          <cell r="C45">
            <v>0</v>
          </cell>
          <cell r="D45">
            <v>0</v>
          </cell>
          <cell r="E45">
            <v>0</v>
          </cell>
        </row>
        <row r="46">
          <cell r="A46">
            <v>9999</v>
          </cell>
          <cell r="B46" t="str">
            <v>Control Total</v>
          </cell>
          <cell r="C46">
            <v>-3362637160</v>
          </cell>
          <cell r="D46">
            <v>-66605966</v>
          </cell>
          <cell r="E46">
            <v>-3429243126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S 2017 WTE Post Cost Calculat"/>
      <sheetName val="Mid Point CPG"/>
      <sheetName val="Explanatory Notes"/>
      <sheetName val="Post input Example"/>
      <sheetName val="Post input"/>
      <sheetName val="PNS Output"/>
      <sheetName val="List"/>
    </sheetNames>
    <sheetDataSet>
      <sheetData sheetId="0"/>
      <sheetData sheetId="1"/>
      <sheetData sheetId="2"/>
      <sheetData sheetId="3"/>
      <sheetData sheetId="4">
        <row r="3">
          <cell r="B3" t="str">
            <v>Accountant</v>
          </cell>
        </row>
      </sheetData>
      <sheetData sheetId="5"/>
      <sheetData sheetId="6"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pplementary by Subhead"/>
      <sheetName val="Supplementary by care group"/>
      <sheetName val="September RHA expenditure"/>
    </sheetNames>
    <sheetDataSet>
      <sheetData sheetId="0"/>
      <sheetData sheetId="1">
        <row r="16">
          <cell r="H16">
            <v>-1.1213153245621754</v>
          </cell>
          <cell r="I16">
            <v>8.3495535612250791</v>
          </cell>
          <cell r="J16">
            <v>0.31377857297152834</v>
          </cell>
        </row>
        <row r="17">
          <cell r="H17">
            <v>-29.817896891425256</v>
          </cell>
          <cell r="I17">
            <v>30.62714350024784</v>
          </cell>
          <cell r="J17">
            <v>-1.0099451500000001</v>
          </cell>
        </row>
        <row r="18">
          <cell r="H18">
            <v>0</v>
          </cell>
          <cell r="I18">
            <v>-32.20470408219262</v>
          </cell>
          <cell r="J18">
            <v>8.7364136099999996</v>
          </cell>
        </row>
        <row r="19">
          <cell r="H19">
            <v>0.18373175666666675</v>
          </cell>
          <cell r="I19">
            <v>-15.162593527871614</v>
          </cell>
          <cell r="J19">
            <v>0</v>
          </cell>
        </row>
        <row r="20">
          <cell r="H20">
            <v>19.629666585714286</v>
          </cell>
          <cell r="I20">
            <v>-166.82719443206588</v>
          </cell>
          <cell r="J20">
            <v>4.1620299828852012</v>
          </cell>
        </row>
        <row r="21">
          <cell r="H21">
            <v>2.25300783</v>
          </cell>
          <cell r="I21">
            <v>-23.611209428774885</v>
          </cell>
          <cell r="J21">
            <v>8.400741159999999</v>
          </cell>
        </row>
        <row r="23">
          <cell r="H23">
            <v>-2.5214110910649197</v>
          </cell>
          <cell r="I23">
            <v>-4.6999836815167386</v>
          </cell>
          <cell r="J23">
            <v>4.9055692764918604</v>
          </cell>
        </row>
        <row r="24">
          <cell r="H24">
            <v>45.974987897453303</v>
          </cell>
          <cell r="I24">
            <v>104.2364356092869</v>
          </cell>
          <cell r="J24">
            <v>3.0129014399999998</v>
          </cell>
        </row>
        <row r="25">
          <cell r="H25">
            <v>0</v>
          </cell>
          <cell r="I25">
            <v>83.238870999999961</v>
          </cell>
          <cell r="J25">
            <v>0</v>
          </cell>
        </row>
        <row r="26">
          <cell r="H26">
            <v>-12.658172927294139</v>
          </cell>
          <cell r="I26">
            <v>-22.431428585738914</v>
          </cell>
          <cell r="J26">
            <v>0</v>
          </cell>
        </row>
        <row r="27">
          <cell r="H27">
            <v>136.49863058262548</v>
          </cell>
          <cell r="I27">
            <v>-249.62873213874482</v>
          </cell>
          <cell r="J27">
            <v>48.141291880000004</v>
          </cell>
        </row>
        <row r="31">
          <cell r="G31">
            <v>300.01119032388272</v>
          </cell>
        </row>
      </sheetData>
      <sheetData sheetId="2">
        <row r="4">
          <cell r="D4">
            <v>0.21982944909087609</v>
          </cell>
        </row>
        <row r="5">
          <cell r="D5">
            <v>0.23805762850490839</v>
          </cell>
        </row>
        <row r="6">
          <cell r="D6">
            <v>0.17275523557039321</v>
          </cell>
        </row>
        <row r="7">
          <cell r="D7">
            <v>0.12975852071133478</v>
          </cell>
        </row>
        <row r="8">
          <cell r="D8">
            <v>7.6948631515068699E-2</v>
          </cell>
        </row>
        <row r="9">
          <cell r="D9">
            <v>0.16265053460741885</v>
          </cell>
        </row>
      </sheetData>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ExRepositorySheet"/>
      <sheetName val="VOTE Forecast"/>
      <sheetName val="Subhead view"/>
      <sheetName val="Subhead J1"/>
      <sheetName val="I&amp;E CORE Summary Aug-23"/>
      <sheetName val="I&amp;E CORE Detail Aug-23"/>
      <sheetName val="Acutes"/>
      <sheetName val="NAS"/>
      <sheetName val="Primary Care"/>
      <sheetName val="Social Incl"/>
      <sheetName val="Palliative Care"/>
      <sheetName val="Mental Health"/>
      <sheetName val="Older Persons"/>
      <sheetName val="NHSS"/>
      <sheetName val="EHIC TA"/>
      <sheetName val="Community"/>
      <sheetName val="Core Savings"/>
      <sheetName val="Other Ops"/>
      <sheetName val="Pensions"/>
      <sheetName val="SCA"/>
      <sheetName val="PCRS"/>
      <sheetName val="Demand"/>
      <sheetName val="I&amp;E COVID Summary Aug-23"/>
      <sheetName val="I&amp;E COVID Detail Aug-23"/>
      <sheetName val="Appendix A"/>
      <sheetName val="Appendix B"/>
      <sheetName val="Core Monthly Aug-23"/>
      <sheetName val="HSE Budget 2023"/>
      <sheetName val="I&amp;E COVID Summary Jun-23"/>
      <sheetName val="I&amp;E COVID Detail Jun-23"/>
      <sheetName val="Core YTD Aug-23 "/>
      <sheetName val="Budget 2023"/>
      <sheetName val="Core 2022"/>
      <sheetName val="Core 2021"/>
      <sheetName val="Top Down I&amp;E CORE"/>
      <sheetName val="HSE Forecast 2023"/>
    </sheetNames>
    <sheetDataSet>
      <sheetData sheetId="0"/>
      <sheetData sheetId="1">
        <row r="33">
          <cell r="B33">
            <v>110</v>
          </cell>
        </row>
        <row r="37">
          <cell r="B37">
            <v>57.949999999999996</v>
          </cell>
        </row>
        <row r="45">
          <cell r="B45">
            <v>201.03161</v>
          </cell>
        </row>
        <row r="48">
          <cell r="B48">
            <v>26.818912000000001</v>
          </cell>
        </row>
      </sheetData>
      <sheetData sheetId="2"/>
      <sheetData sheetId="3"/>
      <sheetData sheetId="4"/>
      <sheetData sheetId="5">
        <row r="5">
          <cell r="AH5">
            <v>-988.14162647033572</v>
          </cell>
        </row>
        <row r="6">
          <cell r="AH6">
            <v>-29.79874328883372</v>
          </cell>
        </row>
        <row r="8">
          <cell r="AH8">
            <v>5.3928250206724897</v>
          </cell>
        </row>
        <row r="9">
          <cell r="AH9">
            <v>-11.86083976049207</v>
          </cell>
        </row>
        <row r="10">
          <cell r="AH10">
            <v>-1.6101306256321379</v>
          </cell>
        </row>
        <row r="11">
          <cell r="AH11">
            <v>-30.117567875466648</v>
          </cell>
        </row>
        <row r="12">
          <cell r="AH12">
            <v>-77.66162544493227</v>
          </cell>
        </row>
        <row r="13">
          <cell r="AH13">
            <v>31.63715166051702</v>
          </cell>
        </row>
        <row r="14">
          <cell r="AH14">
            <v>-2.7330101509628264</v>
          </cell>
        </row>
        <row r="16">
          <cell r="AH16">
            <v>54.738521437842394</v>
          </cell>
        </row>
        <row r="17">
          <cell r="AH17">
            <v>-0.52277303997144386</v>
          </cell>
        </row>
        <row r="18">
          <cell r="AH18">
            <v>-41.301281966066099</v>
          </cell>
        </row>
        <row r="19">
          <cell r="AH19">
            <v>99.833105038022268</v>
          </cell>
        </row>
        <row r="21">
          <cell r="AH21">
            <v>-67.269065800000021</v>
          </cell>
        </row>
        <row r="22">
          <cell r="AH22">
            <v>-75</v>
          </cell>
        </row>
        <row r="23">
          <cell r="AH23">
            <v>-40.468407220751487</v>
          </cell>
        </row>
        <row r="24">
          <cell r="AH24">
            <v>-68.863795353264834</v>
          </cell>
        </row>
        <row r="25">
          <cell r="AH25">
            <v>-10.435020710000011</v>
          </cell>
        </row>
        <row r="26">
          <cell r="AH26">
            <v>2.8535818099999997</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8">
          <cell r="T8">
            <v>-1.2699999999999996</v>
          </cell>
        </row>
        <row r="18">
          <cell r="T18">
            <v>-178.98000000000002</v>
          </cell>
        </row>
      </sheetData>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219E0-3F0C-4FC9-84AA-8F2AA5E0F5A6}">
  <sheetPr>
    <tabColor rgb="FF002060"/>
  </sheetPr>
  <dimension ref="A1:G29"/>
  <sheetViews>
    <sheetView topLeftCell="A5" workbookViewId="0">
      <selection activeCell="A2" sqref="A2"/>
    </sheetView>
  </sheetViews>
  <sheetFormatPr defaultRowHeight="14.5" x14ac:dyDescent="0.35"/>
  <cols>
    <col min="1" max="1" width="41.90625" style="1" customWidth="1"/>
    <col min="2" max="2" width="8.7265625" style="22"/>
    <col min="3" max="4" width="14" style="1" customWidth="1"/>
    <col min="5" max="6" width="14" style="1" hidden="1" customWidth="1"/>
    <col min="7" max="7" width="14" style="1" customWidth="1"/>
    <col min="8" max="16384" width="8.7265625" style="1"/>
  </cols>
  <sheetData>
    <row r="1" spans="1:7" customFormat="1" x14ac:dyDescent="0.35">
      <c r="A1" s="141" t="s">
        <v>216</v>
      </c>
      <c r="B1" s="129"/>
      <c r="C1" s="129"/>
    </row>
    <row r="3" spans="1:7" ht="32.5" customHeight="1" x14ac:dyDescent="0.35">
      <c r="A3" s="2" t="s">
        <v>0</v>
      </c>
      <c r="B3" s="3" t="s">
        <v>1</v>
      </c>
      <c r="C3" s="3" t="s">
        <v>2</v>
      </c>
      <c r="D3" s="3" t="s">
        <v>3</v>
      </c>
      <c r="E3" s="3" t="s">
        <v>4</v>
      </c>
      <c r="F3" s="3" t="s">
        <v>5</v>
      </c>
      <c r="G3" s="3" t="s">
        <v>6</v>
      </c>
    </row>
    <row r="4" spans="1:7" x14ac:dyDescent="0.35">
      <c r="A4" s="4" t="s">
        <v>7</v>
      </c>
      <c r="B4" s="5" t="s">
        <v>8</v>
      </c>
      <c r="C4" s="6">
        <v>887.21500000000003</v>
      </c>
      <c r="D4" s="6">
        <f t="shared" ref="D4:D15" si="0">C4+G4</f>
        <v>889.53082549608985</v>
      </c>
      <c r="E4" s="7">
        <f>-'[67]Supplementary by care group'!H23</f>
        <v>2.5214110910649197</v>
      </c>
      <c r="F4" s="7">
        <f>-('[67]Supplementary by care group'!I23+'[67]Supplementary by care group'!J23)</f>
        <v>-0.20558559497512174</v>
      </c>
      <c r="G4" s="7">
        <f t="shared" ref="G4:G15" si="1">SUM(E4:F4)</f>
        <v>2.3158254960897979</v>
      </c>
    </row>
    <row r="5" spans="1:7" x14ac:dyDescent="0.35">
      <c r="A5" s="4" t="s">
        <v>9</v>
      </c>
      <c r="B5" s="5" t="s">
        <v>10</v>
      </c>
      <c r="C5" s="6">
        <v>2315.11</v>
      </c>
      <c r="D5" s="6">
        <f t="shared" si="0"/>
        <v>2267.5802284127303</v>
      </c>
      <c r="E5" s="7">
        <f>-('[67]Supplementary by care group'!H16+'[67]Supplementary by care group'!H17+'[67]Supplementary by care group'!H21+'[67]Supplementary by care group'!H24+'[67]Supplementary by care group'!H26+'[67]Supplementary by care group'!H27)</f>
        <v>-141.12924116679721</v>
      </c>
      <c r="F5" s="7">
        <f>-('[67]Supplementary by care group'!I16+'[67]Supplementary by care group'!I17+'[67]Supplementary by care group'!I21+'[67]Supplementary by care group'!I24+'[67]Supplementary by care group'!I26+'[67]Supplementary by care group'!I27+'[67]Supplementary by care group'!J16+'[67]Supplementary by care group'!J17+'[67]Supplementary by care group'!J21+'[67]Supplementary by care group'!J24+'[67]Supplementary by care group'!J26+'[67]Supplementary by care group'!J27)</f>
        <v>93.599469579527266</v>
      </c>
      <c r="G5" s="7">
        <f t="shared" si="1"/>
        <v>-47.529771587269948</v>
      </c>
    </row>
    <row r="6" spans="1:7" x14ac:dyDescent="0.35">
      <c r="A6" s="4" t="s">
        <v>11</v>
      </c>
      <c r="B6" s="5" t="s">
        <v>12</v>
      </c>
      <c r="C6" s="6">
        <v>510</v>
      </c>
      <c r="D6" s="6">
        <f t="shared" si="0"/>
        <v>426.76112900000004</v>
      </c>
      <c r="E6" s="7">
        <f>-'[67]Supplementary by care group'!H25</f>
        <v>0</v>
      </c>
      <c r="F6" s="7">
        <f>-('[67]Supplementary by care group'!I25+'[67]Supplementary by care group'!J25)</f>
        <v>-83.238870999999961</v>
      </c>
      <c r="G6" s="7">
        <f t="shared" si="1"/>
        <v>-83.238870999999961</v>
      </c>
    </row>
    <row r="7" spans="1:7" x14ac:dyDescent="0.35">
      <c r="A7" s="4" t="s">
        <v>13</v>
      </c>
      <c r="B7" s="5" t="s">
        <v>14</v>
      </c>
      <c r="C7" s="6">
        <v>4075.0839999999998</v>
      </c>
      <c r="D7" s="6">
        <f t="shared" si="0"/>
        <v>4218.1194978634667</v>
      </c>
      <c r="E7" s="7">
        <f>-'[67]Supplementary by care group'!H20</f>
        <v>-19.629666585714286</v>
      </c>
      <c r="F7" s="7">
        <f>-('[67]Supplementary by care group'!I20+'[67]Supplementary by care group'!J20)</f>
        <v>162.66516444918068</v>
      </c>
      <c r="G7" s="7">
        <f t="shared" si="1"/>
        <v>143.03549786346639</v>
      </c>
    </row>
    <row r="8" spans="1:7" x14ac:dyDescent="0.35">
      <c r="A8" s="4" t="s">
        <v>15</v>
      </c>
      <c r="B8" s="5" t="s">
        <v>16</v>
      </c>
      <c r="C8" s="6">
        <v>364.42399999999998</v>
      </c>
      <c r="D8" s="6">
        <f t="shared" si="0"/>
        <v>379.40286177120493</v>
      </c>
      <c r="E8" s="7">
        <f>-'[67]Supplementary by care group'!H19</f>
        <v>-0.18373175666666675</v>
      </c>
      <c r="F8" s="7">
        <f>-('[67]Supplementary by care group'!I19+'[67]Supplementary by care group'!J19)</f>
        <v>15.162593527871614</v>
      </c>
      <c r="G8" s="7">
        <f t="shared" si="1"/>
        <v>14.978861771204947</v>
      </c>
    </row>
    <row r="9" spans="1:7" x14ac:dyDescent="0.35">
      <c r="A9" s="4" t="s">
        <v>17</v>
      </c>
      <c r="B9" s="5" t="s">
        <v>18</v>
      </c>
      <c r="C9" s="6">
        <v>1231.357</v>
      </c>
      <c r="D9" s="6">
        <f t="shared" si="0"/>
        <v>1254.8252904721926</v>
      </c>
      <c r="E9" s="7">
        <f>-'[67]Supplementary by care group'!H18</f>
        <v>0</v>
      </c>
      <c r="F9" s="7">
        <f>-('[67]Supplementary by care group'!I18+'[67]Supplementary by care group'!J18)</f>
        <v>23.468290472192621</v>
      </c>
      <c r="G9" s="7">
        <f t="shared" si="1"/>
        <v>23.468290472192621</v>
      </c>
    </row>
    <row r="10" spans="1:7" x14ac:dyDescent="0.35">
      <c r="A10" s="8" t="s">
        <v>19</v>
      </c>
      <c r="B10" s="5" t="s">
        <v>20</v>
      </c>
      <c r="C10" s="9">
        <v>3083.971</v>
      </c>
      <c r="D10" s="6">
        <f t="shared" si="0"/>
        <v>3138.2623136229486</v>
      </c>
      <c r="E10" s="7">
        <f>$E$29*'[67]September RHA expenditure'!D4</f>
        <v>34.825651367453681</v>
      </c>
      <c r="F10" s="7">
        <f>$F$29*'[67]September RHA expenditure'!D4</f>
        <v>19.465662255494692</v>
      </c>
      <c r="G10" s="7">
        <f t="shared" si="1"/>
        <v>54.291313622948373</v>
      </c>
    </row>
    <row r="11" spans="1:7" x14ac:dyDescent="0.35">
      <c r="A11" s="4" t="s">
        <v>21</v>
      </c>
      <c r="B11" s="5" t="s">
        <v>22</v>
      </c>
      <c r="C11" s="6">
        <v>3281.2089999999998</v>
      </c>
      <c r="D11" s="6">
        <f t="shared" si="0"/>
        <v>3340.002129960274</v>
      </c>
      <c r="E11" s="7">
        <f>$E$29*'[67]September RHA expenditure'!D5</f>
        <v>37.713381942050439</v>
      </c>
      <c r="F11" s="7">
        <f>$F$29*'[67]September RHA expenditure'!D5</f>
        <v>21.079748018223558</v>
      </c>
      <c r="G11" s="7">
        <f t="shared" si="1"/>
        <v>58.793129960274001</v>
      </c>
    </row>
    <row r="12" spans="1:7" x14ac:dyDescent="0.35">
      <c r="A12" s="4" t="s">
        <v>23</v>
      </c>
      <c r="B12" s="5" t="s">
        <v>24</v>
      </c>
      <c r="C12" s="6">
        <v>2407.2460000000001</v>
      </c>
      <c r="D12" s="6">
        <f t="shared" si="0"/>
        <v>2449.9113877046352</v>
      </c>
      <c r="E12" s="7">
        <f>$E$29*'[67]September RHA expenditure'!D6</f>
        <v>27.368096634722228</v>
      </c>
      <c r="F12" s="7">
        <f>$F$29*'[67]September RHA expenditure'!D6</f>
        <v>15.297291069912744</v>
      </c>
      <c r="G12" s="7">
        <f t="shared" si="1"/>
        <v>42.665387704634973</v>
      </c>
    </row>
    <row r="13" spans="1:7" x14ac:dyDescent="0.35">
      <c r="A13" s="4" t="s">
        <v>25</v>
      </c>
      <c r="B13" s="5" t="s">
        <v>26</v>
      </c>
      <c r="C13" s="6">
        <v>1060.299</v>
      </c>
      <c r="D13" s="6">
        <f t="shared" si="0"/>
        <v>1079.3030156299271</v>
      </c>
      <c r="E13" s="7">
        <f>$E$29*'[67]September RHA expenditure'!D8</f>
        <v>12.190296729709926</v>
      </c>
      <c r="F13" s="7">
        <f>$F$29*'[67]September RHA expenditure'!D8</f>
        <v>6.8137189002172214</v>
      </c>
      <c r="G13" s="7">
        <f t="shared" si="1"/>
        <v>19.004015629927146</v>
      </c>
    </row>
    <row r="14" spans="1:7" x14ac:dyDescent="0.35">
      <c r="A14" s="4" t="s">
        <v>27</v>
      </c>
      <c r="B14" s="5" t="s">
        <v>28</v>
      </c>
      <c r="C14" s="6">
        <v>1811.963</v>
      </c>
      <c r="D14" s="6">
        <f t="shared" si="0"/>
        <v>1844.0094822721576</v>
      </c>
      <c r="E14" s="7">
        <f>$E$29*'[67]September RHA expenditure'!D7</f>
        <v>20.556504248806849</v>
      </c>
      <c r="F14" s="7">
        <f>$F$29*'[67]September RHA expenditure'!D7</f>
        <v>11.489978023350689</v>
      </c>
      <c r="G14" s="7">
        <f t="shared" si="1"/>
        <v>32.04648227215754</v>
      </c>
    </row>
    <row r="15" spans="1:7" x14ac:dyDescent="0.35">
      <c r="A15" s="4" t="s">
        <v>29</v>
      </c>
      <c r="B15" s="5" t="s">
        <v>30</v>
      </c>
      <c r="C15" s="6">
        <v>2309.91</v>
      </c>
      <c r="D15" s="6">
        <f t="shared" si="0"/>
        <v>2350.079828118257</v>
      </c>
      <c r="E15" s="7">
        <f>$E$29*'[67]September RHA expenditure'!D9</f>
        <v>25.767297495370137</v>
      </c>
      <c r="F15" s="7">
        <f>$F$29*'[67]September RHA expenditure'!D9</f>
        <v>14.402530622886747</v>
      </c>
      <c r="G15" s="7">
        <f t="shared" si="1"/>
        <v>40.169828118256888</v>
      </c>
    </row>
    <row r="16" spans="1:7" x14ac:dyDescent="0.35">
      <c r="A16" s="10" t="s">
        <v>31</v>
      </c>
      <c r="B16" s="11"/>
      <c r="C16" s="12"/>
      <c r="D16" s="12"/>
      <c r="E16" s="12">
        <f>SUM(E4:E15)</f>
        <v>0</v>
      </c>
      <c r="F16" s="12">
        <f t="shared" ref="F16:G16" si="2">SUM(F4:F15)</f>
        <v>299.99999032388274</v>
      </c>
      <c r="G16" s="12">
        <f t="shared" si="2"/>
        <v>299.99999032388274</v>
      </c>
    </row>
    <row r="17" spans="1:7" hidden="1" x14ac:dyDescent="0.35">
      <c r="A17" s="4"/>
      <c r="B17" s="5"/>
      <c r="C17" s="13"/>
      <c r="D17" s="13">
        <f>C17+G17</f>
        <v>0</v>
      </c>
      <c r="E17" s="14"/>
      <c r="F17" s="14"/>
      <c r="G17" s="14"/>
    </row>
    <row r="18" spans="1:7" x14ac:dyDescent="0.35">
      <c r="A18" s="4" t="s">
        <v>32</v>
      </c>
      <c r="B18" s="5" t="s">
        <v>33</v>
      </c>
      <c r="C18" s="13">
        <v>1250</v>
      </c>
      <c r="D18" s="13">
        <f>C18+G18</f>
        <v>1194.09654</v>
      </c>
      <c r="E18" s="14"/>
      <c r="F18" s="14">
        <f>-46.5-11.5+2.09654</f>
        <v>-55.903460000000003</v>
      </c>
      <c r="G18" s="14">
        <f>SUM(E18:F18)</f>
        <v>-55.903460000000003</v>
      </c>
    </row>
    <row r="19" spans="1:7" x14ac:dyDescent="0.35">
      <c r="A19" s="4" t="s">
        <v>34</v>
      </c>
      <c r="B19" s="5" t="s">
        <v>35</v>
      </c>
      <c r="C19" s="13">
        <v>372.31799999999998</v>
      </c>
      <c r="D19" s="13">
        <f>C19+G19</f>
        <v>418.81799999999998</v>
      </c>
      <c r="E19" s="14">
        <v>16.7</v>
      </c>
      <c r="F19" s="14">
        <v>29.8</v>
      </c>
      <c r="G19" s="14">
        <f>SUM(E19:F19)</f>
        <v>46.5</v>
      </c>
    </row>
    <row r="20" spans="1:7" x14ac:dyDescent="0.35">
      <c r="A20" s="4" t="s">
        <v>36</v>
      </c>
      <c r="B20" s="5" t="s">
        <v>35</v>
      </c>
      <c r="C20" s="13">
        <v>190</v>
      </c>
      <c r="D20" s="13">
        <f>C20+G20</f>
        <v>201.5</v>
      </c>
      <c r="E20" s="14"/>
      <c r="F20" s="14">
        <v>11.5</v>
      </c>
      <c r="G20" s="14">
        <f>SUM(E20:F20)</f>
        <v>11.5</v>
      </c>
    </row>
    <row r="21" spans="1:7" x14ac:dyDescent="0.35">
      <c r="A21" s="10" t="s">
        <v>37</v>
      </c>
      <c r="B21" s="11"/>
      <c r="C21" s="15"/>
      <c r="D21" s="12"/>
      <c r="E21" s="12">
        <f>SUM(E18:E20)</f>
        <v>16.7</v>
      </c>
      <c r="F21" s="12">
        <f>SUM(F18:F20)</f>
        <v>-14.603460000000002</v>
      </c>
      <c r="G21" s="12">
        <f>SUM(G18:G20)</f>
        <v>2.0965399999999974</v>
      </c>
    </row>
    <row r="22" spans="1:7" hidden="1" x14ac:dyDescent="0.35">
      <c r="A22" s="16"/>
      <c r="B22" s="17"/>
      <c r="C22" s="18"/>
      <c r="D22" s="19">
        <f>C22+G22</f>
        <v>0</v>
      </c>
      <c r="E22" s="19"/>
      <c r="F22" s="19"/>
      <c r="G22" s="19"/>
    </row>
    <row r="23" spans="1:7" x14ac:dyDescent="0.35">
      <c r="A23" s="2" t="s">
        <v>38</v>
      </c>
      <c r="B23" s="3"/>
      <c r="C23" s="20"/>
      <c r="D23" s="21"/>
      <c r="E23" s="21">
        <f>E16+E21</f>
        <v>16.7</v>
      </c>
      <c r="F23" s="21">
        <f>F16+F21</f>
        <v>285.39653032388276</v>
      </c>
      <c r="G23" s="21">
        <f>G16+G21</f>
        <v>302.09653032388275</v>
      </c>
    </row>
    <row r="24" spans="1:7" ht="31.5" customHeight="1" x14ac:dyDescent="0.35">
      <c r="A24" s="147" t="s">
        <v>39</v>
      </c>
      <c r="B24" s="147"/>
      <c r="C24" s="147"/>
      <c r="D24" s="147"/>
      <c r="E24" s="147"/>
      <c r="F24" s="147"/>
      <c r="G24" s="147"/>
    </row>
    <row r="26" spans="1:7" hidden="1" x14ac:dyDescent="0.35">
      <c r="A26" s="1" t="s">
        <v>40</v>
      </c>
      <c r="E26" s="1">
        <v>0</v>
      </c>
      <c r="F26" s="23">
        <f>G26</f>
        <v>299.99999032388274</v>
      </c>
      <c r="G26" s="23">
        <f>'[67]Supplementary by care group'!G31-0.0112</f>
        <v>299.99999032388274</v>
      </c>
    </row>
    <row r="27" spans="1:7" hidden="1" x14ac:dyDescent="0.35">
      <c r="A27" s="1" t="s">
        <v>41</v>
      </c>
      <c r="E27" s="24">
        <f>E4+SUM(E5:E9)</f>
        <v>-158.42122841811326</v>
      </c>
      <c r="F27" s="24">
        <f>F4+SUM(F5:F9)</f>
        <v>211.45106143379709</v>
      </c>
      <c r="G27" s="24">
        <f>G4+SUM(G5:G9)</f>
        <v>53.029833015683849</v>
      </c>
    </row>
    <row r="28" spans="1:7" hidden="1" x14ac:dyDescent="0.35"/>
    <row r="29" spans="1:7" ht="43.5" hidden="1" x14ac:dyDescent="0.35">
      <c r="A29" s="25" t="s">
        <v>42</v>
      </c>
      <c r="C29" s="25"/>
      <c r="E29" s="24">
        <f>E26-E27</f>
        <v>158.42122841811326</v>
      </c>
      <c r="F29" s="24">
        <f>F26-F27</f>
        <v>88.548928890085648</v>
      </c>
      <c r="G29" s="24">
        <f>G26-G27</f>
        <v>246.97015730819891</v>
      </c>
    </row>
  </sheetData>
  <mergeCells count="1">
    <mergeCell ref="A24:G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66A49-60B4-49F7-A3C0-FA49976A6B4B}">
  <sheetPr>
    <tabColor rgb="FF002060"/>
    <pageSetUpPr fitToPage="1"/>
  </sheetPr>
  <dimension ref="A1:C27"/>
  <sheetViews>
    <sheetView zoomScaleNormal="100" zoomScaleSheetLayoutView="100" workbookViewId="0">
      <selection activeCell="C1" sqref="C1"/>
    </sheetView>
  </sheetViews>
  <sheetFormatPr defaultRowHeight="14.5" x14ac:dyDescent="0.35"/>
  <cols>
    <col min="1" max="1" width="47.08984375" style="26" customWidth="1"/>
    <col min="2" max="2" width="10.90625" style="27" customWidth="1"/>
    <col min="3" max="3" width="11.90625" style="28" customWidth="1"/>
    <col min="4" max="4" width="8.7265625" style="26"/>
    <col min="5" max="5" width="12.26953125" style="26" customWidth="1"/>
    <col min="6" max="6" width="8.7265625" style="26"/>
    <col min="7" max="7" width="7.453125" style="26" customWidth="1"/>
    <col min="8" max="257" width="8.7265625" style="26"/>
    <col min="258" max="258" width="65" style="26" customWidth="1"/>
    <col min="259" max="260" width="8.7265625" style="26"/>
    <col min="261" max="261" width="46.08984375" style="26" customWidth="1"/>
    <col min="262" max="513" width="8.7265625" style="26"/>
    <col min="514" max="514" width="65" style="26" customWidth="1"/>
    <col min="515" max="516" width="8.7265625" style="26"/>
    <col min="517" max="517" width="46.08984375" style="26" customWidth="1"/>
    <col min="518" max="769" width="8.7265625" style="26"/>
    <col min="770" max="770" width="65" style="26" customWidth="1"/>
    <col min="771" max="772" width="8.7265625" style="26"/>
    <col min="773" max="773" width="46.08984375" style="26" customWidth="1"/>
    <col min="774" max="1025" width="8.7265625" style="26"/>
    <col min="1026" max="1026" width="65" style="26" customWidth="1"/>
    <col min="1027" max="1028" width="8.7265625" style="26"/>
    <col min="1029" max="1029" width="46.08984375" style="26" customWidth="1"/>
    <col min="1030" max="1281" width="8.7265625" style="26"/>
    <col min="1282" max="1282" width="65" style="26" customWidth="1"/>
    <col min="1283" max="1284" width="8.7265625" style="26"/>
    <col min="1285" max="1285" width="46.08984375" style="26" customWidth="1"/>
    <col min="1286" max="1537" width="8.7265625" style="26"/>
    <col min="1538" max="1538" width="65" style="26" customWidth="1"/>
    <col min="1539" max="1540" width="8.7265625" style="26"/>
    <col min="1541" max="1541" width="46.08984375" style="26" customWidth="1"/>
    <col min="1542" max="1793" width="8.7265625" style="26"/>
    <col min="1794" max="1794" width="65" style="26" customWidth="1"/>
    <col min="1795" max="1796" width="8.7265625" style="26"/>
    <col min="1797" max="1797" width="46.08984375" style="26" customWidth="1"/>
    <col min="1798" max="2049" width="8.7265625" style="26"/>
    <col min="2050" max="2050" width="65" style="26" customWidth="1"/>
    <col min="2051" max="2052" width="8.7265625" style="26"/>
    <col min="2053" max="2053" width="46.08984375" style="26" customWidth="1"/>
    <col min="2054" max="2305" width="8.7265625" style="26"/>
    <col min="2306" max="2306" width="65" style="26" customWidth="1"/>
    <col min="2307" max="2308" width="8.7265625" style="26"/>
    <col min="2309" max="2309" width="46.08984375" style="26" customWidth="1"/>
    <col min="2310" max="2561" width="8.7265625" style="26"/>
    <col min="2562" max="2562" width="65" style="26" customWidth="1"/>
    <col min="2563" max="2564" width="8.7265625" style="26"/>
    <col min="2565" max="2565" width="46.08984375" style="26" customWidth="1"/>
    <col min="2566" max="2817" width="8.7265625" style="26"/>
    <col min="2818" max="2818" width="65" style="26" customWidth="1"/>
    <col min="2819" max="2820" width="8.7265625" style="26"/>
    <col min="2821" max="2821" width="46.08984375" style="26" customWidth="1"/>
    <col min="2822" max="3073" width="8.7265625" style="26"/>
    <col min="3074" max="3074" width="65" style="26" customWidth="1"/>
    <col min="3075" max="3076" width="8.7265625" style="26"/>
    <col min="3077" max="3077" width="46.08984375" style="26" customWidth="1"/>
    <col min="3078" max="3329" width="8.7265625" style="26"/>
    <col min="3330" max="3330" width="65" style="26" customWidth="1"/>
    <col min="3331" max="3332" width="8.7265625" style="26"/>
    <col min="3333" max="3333" width="46.08984375" style="26" customWidth="1"/>
    <col min="3334" max="3585" width="8.7265625" style="26"/>
    <col min="3586" max="3586" width="65" style="26" customWidth="1"/>
    <col min="3587" max="3588" width="8.7265625" style="26"/>
    <col min="3589" max="3589" width="46.08984375" style="26" customWidth="1"/>
    <col min="3590" max="3841" width="8.7265625" style="26"/>
    <col min="3842" max="3842" width="65" style="26" customWidth="1"/>
    <col min="3843" max="3844" width="8.7265625" style="26"/>
    <col min="3845" max="3845" width="46.08984375" style="26" customWidth="1"/>
    <col min="3846" max="4097" width="8.7265625" style="26"/>
    <col min="4098" max="4098" width="65" style="26" customWidth="1"/>
    <col min="4099" max="4100" width="8.7265625" style="26"/>
    <col min="4101" max="4101" width="46.08984375" style="26" customWidth="1"/>
    <col min="4102" max="4353" width="8.7265625" style="26"/>
    <col min="4354" max="4354" width="65" style="26" customWidth="1"/>
    <col min="4355" max="4356" width="8.7265625" style="26"/>
    <col min="4357" max="4357" width="46.08984375" style="26" customWidth="1"/>
    <col min="4358" max="4609" width="8.7265625" style="26"/>
    <col min="4610" max="4610" width="65" style="26" customWidth="1"/>
    <col min="4611" max="4612" width="8.7265625" style="26"/>
    <col min="4613" max="4613" width="46.08984375" style="26" customWidth="1"/>
    <col min="4614" max="4865" width="8.7265625" style="26"/>
    <col min="4866" max="4866" width="65" style="26" customWidth="1"/>
    <col min="4867" max="4868" width="8.7265625" style="26"/>
    <col min="4869" max="4869" width="46.08984375" style="26" customWidth="1"/>
    <col min="4870" max="5121" width="8.7265625" style="26"/>
    <col min="5122" max="5122" width="65" style="26" customWidth="1"/>
    <col min="5123" max="5124" width="8.7265625" style="26"/>
    <col min="5125" max="5125" width="46.08984375" style="26" customWidth="1"/>
    <col min="5126" max="5377" width="8.7265625" style="26"/>
    <col min="5378" max="5378" width="65" style="26" customWidth="1"/>
    <col min="5379" max="5380" width="8.7265625" style="26"/>
    <col min="5381" max="5381" width="46.08984375" style="26" customWidth="1"/>
    <col min="5382" max="5633" width="8.7265625" style="26"/>
    <col min="5634" max="5634" width="65" style="26" customWidth="1"/>
    <col min="5635" max="5636" width="8.7265625" style="26"/>
    <col min="5637" max="5637" width="46.08984375" style="26" customWidth="1"/>
    <col min="5638" max="5889" width="8.7265625" style="26"/>
    <col min="5890" max="5890" width="65" style="26" customWidth="1"/>
    <col min="5891" max="5892" width="8.7265625" style="26"/>
    <col min="5893" max="5893" width="46.08984375" style="26" customWidth="1"/>
    <col min="5894" max="6145" width="8.7265625" style="26"/>
    <col min="6146" max="6146" width="65" style="26" customWidth="1"/>
    <col min="6147" max="6148" width="8.7265625" style="26"/>
    <col min="6149" max="6149" width="46.08984375" style="26" customWidth="1"/>
    <col min="6150" max="6401" width="8.7265625" style="26"/>
    <col min="6402" max="6402" width="65" style="26" customWidth="1"/>
    <col min="6403" max="6404" width="8.7265625" style="26"/>
    <col min="6405" max="6405" width="46.08984375" style="26" customWidth="1"/>
    <col min="6406" max="6657" width="8.7265625" style="26"/>
    <col min="6658" max="6658" width="65" style="26" customWidth="1"/>
    <col min="6659" max="6660" width="8.7265625" style="26"/>
    <col min="6661" max="6661" width="46.08984375" style="26" customWidth="1"/>
    <col min="6662" max="6913" width="8.7265625" style="26"/>
    <col min="6914" max="6914" width="65" style="26" customWidth="1"/>
    <col min="6915" max="6916" width="8.7265625" style="26"/>
    <col min="6917" max="6917" width="46.08984375" style="26" customWidth="1"/>
    <col min="6918" max="7169" width="8.7265625" style="26"/>
    <col min="7170" max="7170" width="65" style="26" customWidth="1"/>
    <col min="7171" max="7172" width="8.7265625" style="26"/>
    <col min="7173" max="7173" width="46.08984375" style="26" customWidth="1"/>
    <col min="7174" max="7425" width="8.7265625" style="26"/>
    <col min="7426" max="7426" width="65" style="26" customWidth="1"/>
    <col min="7427" max="7428" width="8.7265625" style="26"/>
    <col min="7429" max="7429" width="46.08984375" style="26" customWidth="1"/>
    <col min="7430" max="7681" width="8.7265625" style="26"/>
    <col min="7682" max="7682" width="65" style="26" customWidth="1"/>
    <col min="7683" max="7684" width="8.7265625" style="26"/>
    <col min="7685" max="7685" width="46.08984375" style="26" customWidth="1"/>
    <col min="7686" max="7937" width="8.7265625" style="26"/>
    <col min="7938" max="7938" width="65" style="26" customWidth="1"/>
    <col min="7939" max="7940" width="8.7265625" style="26"/>
    <col min="7941" max="7941" width="46.08984375" style="26" customWidth="1"/>
    <col min="7942" max="8193" width="8.7265625" style="26"/>
    <col min="8194" max="8194" width="65" style="26" customWidth="1"/>
    <col min="8195" max="8196" width="8.7265625" style="26"/>
    <col min="8197" max="8197" width="46.08984375" style="26" customWidth="1"/>
    <col min="8198" max="8449" width="8.7265625" style="26"/>
    <col min="8450" max="8450" width="65" style="26" customWidth="1"/>
    <col min="8451" max="8452" width="8.7265625" style="26"/>
    <col min="8453" max="8453" width="46.08984375" style="26" customWidth="1"/>
    <col min="8454" max="8705" width="8.7265625" style="26"/>
    <col min="8706" max="8706" width="65" style="26" customWidth="1"/>
    <col min="8707" max="8708" width="8.7265625" style="26"/>
    <col min="8709" max="8709" width="46.08984375" style="26" customWidth="1"/>
    <col min="8710" max="8961" width="8.7265625" style="26"/>
    <col min="8962" max="8962" width="65" style="26" customWidth="1"/>
    <col min="8963" max="8964" width="8.7265625" style="26"/>
    <col min="8965" max="8965" width="46.08984375" style="26" customWidth="1"/>
    <col min="8966" max="9217" width="8.7265625" style="26"/>
    <col min="9218" max="9218" width="65" style="26" customWidth="1"/>
    <col min="9219" max="9220" width="8.7265625" style="26"/>
    <col min="9221" max="9221" width="46.08984375" style="26" customWidth="1"/>
    <col min="9222" max="9473" width="8.7265625" style="26"/>
    <col min="9474" max="9474" width="65" style="26" customWidth="1"/>
    <col min="9475" max="9476" width="8.7265625" style="26"/>
    <col min="9477" max="9477" width="46.08984375" style="26" customWidth="1"/>
    <col min="9478" max="9729" width="8.7265625" style="26"/>
    <col min="9730" max="9730" width="65" style="26" customWidth="1"/>
    <col min="9731" max="9732" width="8.7265625" style="26"/>
    <col min="9733" max="9733" width="46.08984375" style="26" customWidth="1"/>
    <col min="9734" max="9985" width="8.7265625" style="26"/>
    <col min="9986" max="9986" width="65" style="26" customWidth="1"/>
    <col min="9987" max="9988" width="8.7265625" style="26"/>
    <col min="9989" max="9989" width="46.08984375" style="26" customWidth="1"/>
    <col min="9990" max="10241" width="8.7265625" style="26"/>
    <col min="10242" max="10242" width="65" style="26" customWidth="1"/>
    <col min="10243" max="10244" width="8.7265625" style="26"/>
    <col min="10245" max="10245" width="46.08984375" style="26" customWidth="1"/>
    <col min="10246" max="10497" width="8.7265625" style="26"/>
    <col min="10498" max="10498" width="65" style="26" customWidth="1"/>
    <col min="10499" max="10500" width="8.7265625" style="26"/>
    <col min="10501" max="10501" width="46.08984375" style="26" customWidth="1"/>
    <col min="10502" max="10753" width="8.7265625" style="26"/>
    <col min="10754" max="10754" width="65" style="26" customWidth="1"/>
    <col min="10755" max="10756" width="8.7265625" style="26"/>
    <col min="10757" max="10757" width="46.08984375" style="26" customWidth="1"/>
    <col min="10758" max="11009" width="8.7265625" style="26"/>
    <col min="11010" max="11010" width="65" style="26" customWidth="1"/>
    <col min="11011" max="11012" width="8.7265625" style="26"/>
    <col min="11013" max="11013" width="46.08984375" style="26" customWidth="1"/>
    <col min="11014" max="11265" width="8.7265625" style="26"/>
    <col min="11266" max="11266" width="65" style="26" customWidth="1"/>
    <col min="11267" max="11268" width="8.7265625" style="26"/>
    <col min="11269" max="11269" width="46.08984375" style="26" customWidth="1"/>
    <col min="11270" max="11521" width="8.7265625" style="26"/>
    <col min="11522" max="11522" width="65" style="26" customWidth="1"/>
    <col min="11523" max="11524" width="8.7265625" style="26"/>
    <col min="11525" max="11525" width="46.08984375" style="26" customWidth="1"/>
    <col min="11526" max="11777" width="8.7265625" style="26"/>
    <col min="11778" max="11778" width="65" style="26" customWidth="1"/>
    <col min="11779" max="11780" width="8.7265625" style="26"/>
    <col min="11781" max="11781" width="46.08984375" style="26" customWidth="1"/>
    <col min="11782" max="12033" width="8.7265625" style="26"/>
    <col min="12034" max="12034" width="65" style="26" customWidth="1"/>
    <col min="12035" max="12036" width="8.7265625" style="26"/>
    <col min="12037" max="12037" width="46.08984375" style="26" customWidth="1"/>
    <col min="12038" max="12289" width="8.7265625" style="26"/>
    <col min="12290" max="12290" width="65" style="26" customWidth="1"/>
    <col min="12291" max="12292" width="8.7265625" style="26"/>
    <col min="12293" max="12293" width="46.08984375" style="26" customWidth="1"/>
    <col min="12294" max="12545" width="8.7265625" style="26"/>
    <col min="12546" max="12546" width="65" style="26" customWidth="1"/>
    <col min="12547" max="12548" width="8.7265625" style="26"/>
    <col min="12549" max="12549" width="46.08984375" style="26" customWidth="1"/>
    <col min="12550" max="12801" width="8.7265625" style="26"/>
    <col min="12802" max="12802" width="65" style="26" customWidth="1"/>
    <col min="12803" max="12804" width="8.7265625" style="26"/>
    <col min="12805" max="12805" width="46.08984375" style="26" customWidth="1"/>
    <col min="12806" max="13057" width="8.7265625" style="26"/>
    <col min="13058" max="13058" width="65" style="26" customWidth="1"/>
    <col min="13059" max="13060" width="8.7265625" style="26"/>
    <col min="13061" max="13061" width="46.08984375" style="26" customWidth="1"/>
    <col min="13062" max="13313" width="8.7265625" style="26"/>
    <col min="13314" max="13314" width="65" style="26" customWidth="1"/>
    <col min="13315" max="13316" width="8.7265625" style="26"/>
    <col min="13317" max="13317" width="46.08984375" style="26" customWidth="1"/>
    <col min="13318" max="13569" width="8.7265625" style="26"/>
    <col min="13570" max="13570" width="65" style="26" customWidth="1"/>
    <col min="13571" max="13572" width="8.7265625" style="26"/>
    <col min="13573" max="13573" width="46.08984375" style="26" customWidth="1"/>
    <col min="13574" max="13825" width="8.7265625" style="26"/>
    <col min="13826" max="13826" width="65" style="26" customWidth="1"/>
    <col min="13827" max="13828" width="8.7265625" style="26"/>
    <col min="13829" max="13829" width="46.08984375" style="26" customWidth="1"/>
    <col min="13830" max="14081" width="8.7265625" style="26"/>
    <col min="14082" max="14082" width="65" style="26" customWidth="1"/>
    <col min="14083" max="14084" width="8.7265625" style="26"/>
    <col min="14085" max="14085" width="46.08984375" style="26" customWidth="1"/>
    <col min="14086" max="14337" width="8.7265625" style="26"/>
    <col min="14338" max="14338" width="65" style="26" customWidth="1"/>
    <col min="14339" max="14340" width="8.7265625" style="26"/>
    <col min="14341" max="14341" width="46.08984375" style="26" customWidth="1"/>
    <col min="14342" max="14593" width="8.7265625" style="26"/>
    <col min="14594" max="14594" width="65" style="26" customWidth="1"/>
    <col min="14595" max="14596" width="8.7265625" style="26"/>
    <col min="14597" max="14597" width="46.08984375" style="26" customWidth="1"/>
    <col min="14598" max="14849" width="8.7265625" style="26"/>
    <col min="14850" max="14850" width="65" style="26" customWidth="1"/>
    <col min="14851" max="14852" width="8.7265625" style="26"/>
    <col min="14853" max="14853" width="46.08984375" style="26" customWidth="1"/>
    <col min="14854" max="15105" width="8.7265625" style="26"/>
    <col min="15106" max="15106" width="65" style="26" customWidth="1"/>
    <col min="15107" max="15108" width="8.7265625" style="26"/>
    <col min="15109" max="15109" width="46.08984375" style="26" customWidth="1"/>
    <col min="15110" max="15361" width="8.7265625" style="26"/>
    <col min="15362" max="15362" width="65" style="26" customWidth="1"/>
    <col min="15363" max="15364" width="8.7265625" style="26"/>
    <col min="15365" max="15365" width="46.08984375" style="26" customWidth="1"/>
    <col min="15366" max="15617" width="8.7265625" style="26"/>
    <col min="15618" max="15618" width="65" style="26" customWidth="1"/>
    <col min="15619" max="15620" width="8.7265625" style="26"/>
    <col min="15621" max="15621" width="46.08984375" style="26" customWidth="1"/>
    <col min="15622" max="15873" width="8.7265625" style="26"/>
    <col min="15874" max="15874" width="65" style="26" customWidth="1"/>
    <col min="15875" max="15876" width="8.7265625" style="26"/>
    <col min="15877" max="15877" width="46.08984375" style="26" customWidth="1"/>
    <col min="15878" max="16129" width="8.7265625" style="26"/>
    <col min="16130" max="16130" width="65" style="26" customWidth="1"/>
    <col min="16131" max="16132" width="8.7265625" style="26"/>
    <col min="16133" max="16133" width="46.08984375" style="26" customWidth="1"/>
    <col min="16134" max="16381" width="8.7265625" style="26"/>
    <col min="16382" max="16384" width="7.453125" style="26" customWidth="1"/>
  </cols>
  <sheetData>
    <row r="1" spans="1:3" customFormat="1" x14ac:dyDescent="0.35">
      <c r="A1" s="141" t="s">
        <v>215</v>
      </c>
      <c r="B1" s="129"/>
      <c r="C1" s="129"/>
    </row>
    <row r="3" spans="1:3" ht="43.5" x14ac:dyDescent="0.35">
      <c r="A3" s="30" t="s">
        <v>50</v>
      </c>
      <c r="B3" s="31" t="s">
        <v>43</v>
      </c>
      <c r="C3" s="32" t="s">
        <v>51</v>
      </c>
    </row>
    <row r="4" spans="1:3" ht="16" x14ac:dyDescent="0.35">
      <c r="A4" s="33" t="s">
        <v>52</v>
      </c>
      <c r="B4" s="34"/>
      <c r="C4" s="35">
        <v>0</v>
      </c>
    </row>
    <row r="5" spans="1:3" ht="16" x14ac:dyDescent="0.35">
      <c r="A5" s="36"/>
      <c r="B5" s="37"/>
      <c r="C5" s="38"/>
    </row>
    <row r="6" spans="1:3" ht="16" x14ac:dyDescent="0.35">
      <c r="A6" s="39" t="s">
        <v>53</v>
      </c>
      <c r="B6" s="40"/>
      <c r="C6" s="41"/>
    </row>
    <row r="7" spans="1:3" ht="16" x14ac:dyDescent="0.35">
      <c r="A7" s="42" t="s">
        <v>46</v>
      </c>
      <c r="B7" s="43" t="s">
        <v>8</v>
      </c>
      <c r="C7" s="45">
        <v>82.459000000000003</v>
      </c>
    </row>
    <row r="8" spans="1:3" ht="16" x14ac:dyDescent="0.35">
      <c r="A8" s="42" t="s">
        <v>54</v>
      </c>
      <c r="B8" s="46" t="s">
        <v>55</v>
      </c>
      <c r="C8" s="45">
        <v>1347.067</v>
      </c>
    </row>
    <row r="9" spans="1:3" ht="16" x14ac:dyDescent="0.35">
      <c r="A9" s="42" t="s">
        <v>56</v>
      </c>
      <c r="B9" s="46" t="s">
        <v>57</v>
      </c>
      <c r="C9" s="44">
        <v>0</v>
      </c>
    </row>
    <row r="10" spans="1:3" ht="16" x14ac:dyDescent="0.35">
      <c r="A10" s="42" t="s">
        <v>58</v>
      </c>
      <c r="B10" s="46" t="s">
        <v>59</v>
      </c>
      <c r="C10" s="44">
        <v>0</v>
      </c>
    </row>
    <row r="11" spans="1:3" ht="32" x14ac:dyDescent="0.35">
      <c r="A11" s="42" t="s">
        <v>60</v>
      </c>
      <c r="B11" s="46" t="s">
        <v>61</v>
      </c>
      <c r="C11" s="45">
        <v>0</v>
      </c>
    </row>
    <row r="12" spans="1:3" ht="16" x14ac:dyDescent="0.35">
      <c r="A12" s="42" t="s">
        <v>62</v>
      </c>
      <c r="B12" s="46" t="s">
        <v>63</v>
      </c>
      <c r="C12" s="45">
        <v>0</v>
      </c>
    </row>
    <row r="13" spans="1:3" ht="16" x14ac:dyDescent="0.35">
      <c r="A13" s="42" t="s">
        <v>47</v>
      </c>
      <c r="B13" s="43" t="s">
        <v>64</v>
      </c>
      <c r="C13" s="45">
        <v>50</v>
      </c>
    </row>
    <row r="14" spans="1:3" ht="16" x14ac:dyDescent="0.35">
      <c r="A14" s="42" t="s">
        <v>65</v>
      </c>
      <c r="B14" s="46" t="s">
        <v>66</v>
      </c>
      <c r="C14" s="45">
        <v>0</v>
      </c>
    </row>
    <row r="15" spans="1:3" ht="16" x14ac:dyDescent="0.35">
      <c r="A15" s="42" t="s">
        <v>48</v>
      </c>
      <c r="B15" s="43" t="s">
        <v>67</v>
      </c>
      <c r="C15" s="45">
        <v>269.47399999999999</v>
      </c>
    </row>
    <row r="16" spans="1:3" ht="16" x14ac:dyDescent="0.35">
      <c r="A16" s="47" t="s">
        <v>49</v>
      </c>
      <c r="B16" s="48" t="s">
        <v>18</v>
      </c>
      <c r="C16" s="45">
        <v>0</v>
      </c>
    </row>
    <row r="17" spans="1:3" ht="16" x14ac:dyDescent="0.35">
      <c r="A17" s="42" t="s">
        <v>68</v>
      </c>
      <c r="B17" s="43" t="s">
        <v>35</v>
      </c>
      <c r="C17" s="45">
        <v>0</v>
      </c>
    </row>
    <row r="18" spans="1:3" ht="16" x14ac:dyDescent="0.35">
      <c r="A18" s="49" t="s">
        <v>69</v>
      </c>
      <c r="B18" s="50"/>
      <c r="C18" s="35">
        <f>SUM(C7:C17)</f>
        <v>1749</v>
      </c>
    </row>
    <row r="19" spans="1:3" ht="16" x14ac:dyDescent="0.35">
      <c r="A19" s="51" t="s">
        <v>70</v>
      </c>
      <c r="B19" s="52"/>
      <c r="C19" s="53">
        <f>C18+C4</f>
        <v>1749</v>
      </c>
    </row>
    <row r="20" spans="1:3" ht="32" x14ac:dyDescent="0.35">
      <c r="A20" s="42" t="s">
        <v>71</v>
      </c>
      <c r="B20" s="43" t="s">
        <v>72</v>
      </c>
      <c r="C20" s="45" t="s">
        <v>73</v>
      </c>
    </row>
    <row r="21" spans="1:3" ht="16" x14ac:dyDescent="0.35">
      <c r="A21" s="42" t="s">
        <v>74</v>
      </c>
      <c r="B21" s="43" t="s">
        <v>33</v>
      </c>
      <c r="C21" s="45">
        <v>5.4550000000000001</v>
      </c>
    </row>
    <row r="22" spans="1:3" ht="16" x14ac:dyDescent="0.35">
      <c r="A22" s="42" t="s">
        <v>75</v>
      </c>
      <c r="B22" s="43" t="s">
        <v>35</v>
      </c>
      <c r="C22" s="45" t="s">
        <v>73</v>
      </c>
    </row>
    <row r="23" spans="1:3" ht="16" x14ac:dyDescent="0.35">
      <c r="A23" s="42" t="s">
        <v>76</v>
      </c>
      <c r="B23" s="43" t="s">
        <v>77</v>
      </c>
      <c r="C23" s="45" t="s">
        <v>73</v>
      </c>
    </row>
    <row r="24" spans="1:3" ht="16" x14ac:dyDescent="0.35">
      <c r="A24" s="42" t="s">
        <v>78</v>
      </c>
      <c r="B24" s="43" t="s">
        <v>79</v>
      </c>
      <c r="C24" s="45" t="s">
        <v>73</v>
      </c>
    </row>
    <row r="25" spans="1:3" ht="16" x14ac:dyDescent="0.35">
      <c r="A25" s="49" t="s">
        <v>80</v>
      </c>
      <c r="B25" s="50"/>
      <c r="C25" s="35">
        <f>SUM(C20:C24)</f>
        <v>5.4550000000000001</v>
      </c>
    </row>
    <row r="26" spans="1:3" ht="16" x14ac:dyDescent="0.35">
      <c r="A26" s="51" t="s">
        <v>81</v>
      </c>
      <c r="B26" s="52"/>
      <c r="C26" s="53">
        <f>C19+C25</f>
        <v>1754.4549999999999</v>
      </c>
    </row>
    <row r="27" spans="1:3" x14ac:dyDescent="0.35">
      <c r="C27" s="29"/>
    </row>
  </sheetData>
  <printOptions horizontalCentered="1" verticalCentered="1"/>
  <pageMargins left="0.19685039370078741" right="0.19685039370078741" top="0" bottom="0.74803149606299213" header="0" footer="0"/>
  <pageSetup paperSize="9" scale="92" orientation="portrait" r:id="rId1"/>
  <headerFooter>
    <oddHeader>&amp;L&amp;D&amp;T&amp;C&amp;F&amp;R&amp;A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2713B-A219-4819-AC00-66EEAD9D1968}">
  <sheetPr>
    <tabColor rgb="FF002060"/>
    <pageSetUpPr fitToPage="1"/>
  </sheetPr>
  <dimension ref="A1:C40"/>
  <sheetViews>
    <sheetView zoomScaleNormal="100" zoomScaleSheetLayoutView="100" workbookViewId="0">
      <pane ySplit="5" topLeftCell="A6" activePane="bottomLeft" state="frozen"/>
      <selection pane="bottomLeft" activeCell="A2" sqref="A2"/>
    </sheetView>
  </sheetViews>
  <sheetFormatPr defaultColWidth="7.453125" defaultRowHeight="14.5" x14ac:dyDescent="0.35"/>
  <cols>
    <col min="1" max="1" width="6.1796875" style="55" customWidth="1"/>
    <col min="2" max="2" width="40.81640625" style="55" customWidth="1"/>
    <col min="3" max="3" width="15.26953125" style="55" customWidth="1"/>
    <col min="4" max="16384" width="7.453125" style="55"/>
  </cols>
  <sheetData>
    <row r="1" spans="1:3" customFormat="1" x14ac:dyDescent="0.35">
      <c r="A1" s="141" t="s">
        <v>214</v>
      </c>
      <c r="B1" s="141"/>
      <c r="C1" s="129"/>
    </row>
    <row r="3" spans="1:3" x14ac:dyDescent="0.35">
      <c r="A3" s="54" t="s">
        <v>209</v>
      </c>
      <c r="B3" s="54"/>
      <c r="C3" s="54"/>
    </row>
    <row r="4" spans="1:3" ht="43.5" x14ac:dyDescent="0.35">
      <c r="A4" s="56" t="s">
        <v>82</v>
      </c>
      <c r="B4" s="56" t="s">
        <v>83</v>
      </c>
      <c r="C4" s="57" t="s">
        <v>84</v>
      </c>
    </row>
    <row r="5" spans="1:3" x14ac:dyDescent="0.35">
      <c r="A5" s="58"/>
      <c r="B5" s="58"/>
      <c r="C5" s="59" t="s">
        <v>85</v>
      </c>
    </row>
    <row r="6" spans="1:3" x14ac:dyDescent="0.35">
      <c r="A6" s="60" t="s">
        <v>86</v>
      </c>
      <c r="B6" s="61"/>
      <c r="C6" s="62"/>
    </row>
    <row r="7" spans="1:3" x14ac:dyDescent="0.35">
      <c r="A7" s="63" t="s">
        <v>87</v>
      </c>
      <c r="B7" s="64" t="s">
        <v>88</v>
      </c>
      <c r="C7" s="65">
        <v>-7.304000000000002</v>
      </c>
    </row>
    <row r="8" spans="1:3" x14ac:dyDescent="0.35">
      <c r="A8" s="63" t="s">
        <v>89</v>
      </c>
      <c r="B8" s="63" t="s">
        <v>90</v>
      </c>
      <c r="C8" s="65">
        <v>-1.2330000000000041</v>
      </c>
    </row>
    <row r="9" spans="1:3" x14ac:dyDescent="0.35">
      <c r="A9" s="63" t="s">
        <v>79</v>
      </c>
      <c r="B9" s="63" t="s">
        <v>91</v>
      </c>
      <c r="C9" s="65">
        <v>0</v>
      </c>
    </row>
    <row r="10" spans="1:3" x14ac:dyDescent="0.35">
      <c r="A10" s="63" t="s">
        <v>92</v>
      </c>
      <c r="B10" s="63" t="s">
        <v>93</v>
      </c>
      <c r="C10" s="65">
        <v>0</v>
      </c>
    </row>
    <row r="11" spans="1:3" x14ac:dyDescent="0.35">
      <c r="A11" s="63" t="s">
        <v>94</v>
      </c>
      <c r="B11" s="63" t="s">
        <v>95</v>
      </c>
      <c r="C11" s="65">
        <v>0</v>
      </c>
    </row>
    <row r="12" spans="1:3" x14ac:dyDescent="0.35">
      <c r="A12" s="63" t="s">
        <v>96</v>
      </c>
      <c r="B12" s="63" t="s">
        <v>97</v>
      </c>
      <c r="C12" s="65">
        <v>8.8829999999999991</v>
      </c>
    </row>
    <row r="13" spans="1:3" ht="29" x14ac:dyDescent="0.35">
      <c r="A13" s="63" t="s">
        <v>98</v>
      </c>
      <c r="B13" s="66" t="s">
        <v>99</v>
      </c>
      <c r="C13" s="65">
        <v>-10.595999999999989</v>
      </c>
    </row>
    <row r="14" spans="1:3" x14ac:dyDescent="0.35">
      <c r="A14" s="64" t="s">
        <v>100</v>
      </c>
      <c r="B14" s="64" t="s">
        <v>101</v>
      </c>
      <c r="C14" s="65">
        <v>-6.2999999999999723E-2</v>
      </c>
    </row>
    <row r="15" spans="1:3" x14ac:dyDescent="0.35">
      <c r="A15" s="64" t="s">
        <v>102</v>
      </c>
      <c r="B15" s="64" t="s">
        <v>103</v>
      </c>
      <c r="C15" s="65">
        <v>-2.1999999999999999E-2</v>
      </c>
    </row>
    <row r="16" spans="1:3" x14ac:dyDescent="0.35">
      <c r="A16" s="64" t="s">
        <v>104</v>
      </c>
      <c r="B16" s="64" t="s">
        <v>105</v>
      </c>
      <c r="C16" s="65">
        <v>0</v>
      </c>
    </row>
    <row r="17" spans="1:3" x14ac:dyDescent="0.35">
      <c r="A17" s="64" t="s">
        <v>106</v>
      </c>
      <c r="B17" s="64" t="s">
        <v>107</v>
      </c>
      <c r="C17" s="65">
        <v>0</v>
      </c>
    </row>
    <row r="18" spans="1:3" x14ac:dyDescent="0.35">
      <c r="A18" s="64" t="s">
        <v>108</v>
      </c>
      <c r="B18" s="64" t="s">
        <v>109</v>
      </c>
      <c r="C18" s="65">
        <v>0</v>
      </c>
    </row>
    <row r="19" spans="1:3" x14ac:dyDescent="0.35">
      <c r="A19" s="64" t="s">
        <v>110</v>
      </c>
      <c r="B19" s="64" t="s">
        <v>111</v>
      </c>
      <c r="C19" s="65">
        <v>0</v>
      </c>
    </row>
    <row r="20" spans="1:3" x14ac:dyDescent="0.35">
      <c r="A20" s="64" t="s">
        <v>112</v>
      </c>
      <c r="B20" s="64" t="s">
        <v>113</v>
      </c>
      <c r="C20" s="65">
        <v>0</v>
      </c>
    </row>
    <row r="21" spans="1:3" x14ac:dyDescent="0.35">
      <c r="A21" s="64" t="s">
        <v>114</v>
      </c>
      <c r="B21" s="64" t="s">
        <v>115</v>
      </c>
      <c r="C21" s="65">
        <v>-0.54499999999999993</v>
      </c>
    </row>
    <row r="22" spans="1:3" x14ac:dyDescent="0.35">
      <c r="A22" s="64" t="s">
        <v>116</v>
      </c>
      <c r="B22" s="64" t="s">
        <v>117</v>
      </c>
      <c r="C22" s="65">
        <v>-10.936</v>
      </c>
    </row>
    <row r="23" spans="1:3" x14ac:dyDescent="0.35">
      <c r="A23" s="67" t="s">
        <v>52</v>
      </c>
      <c r="B23" s="67"/>
      <c r="C23" s="68">
        <f t="shared" ref="C23" si="0">SUM(C7:C22)</f>
        <v>-21.815999999999995</v>
      </c>
    </row>
    <row r="24" spans="1:3" x14ac:dyDescent="0.35">
      <c r="A24" s="69"/>
      <c r="B24" s="70"/>
      <c r="C24" s="71"/>
    </row>
    <row r="25" spans="1:3" x14ac:dyDescent="0.35">
      <c r="A25" s="60" t="s">
        <v>53</v>
      </c>
      <c r="B25" s="61"/>
      <c r="C25" s="72"/>
    </row>
    <row r="26" spans="1:3" x14ac:dyDescent="0.35">
      <c r="A26" s="73" t="s">
        <v>8</v>
      </c>
      <c r="B26" s="74" t="s">
        <v>46</v>
      </c>
      <c r="C26" s="75">
        <f>-'[68]I&amp;E CORE Detail Aug-23'!AH21</f>
        <v>67.269065800000021</v>
      </c>
    </row>
    <row r="27" spans="1:3" x14ac:dyDescent="0.35">
      <c r="A27" s="76" t="s">
        <v>55</v>
      </c>
      <c r="B27" s="74" t="s">
        <v>54</v>
      </c>
      <c r="C27" s="75">
        <f>-('[68]I&amp;E CORE Detail Aug-23'!AH5+'[68]I&amp;E CORE Detail Aug-23'!AH6+'[68]I&amp;E CORE Detail Aug-23'!AH8+'[68]I&amp;E CORE Detail Aug-23'!AH9+'[68]I&amp;E CORE Detail Aug-23'!AH10+'[68]I&amp;E CORE Detail Aug-23'!AH11+'[68]I&amp;E CORE Detail Aug-23'!AH12+'[68]I&amp;E CORE Detail Aug-23'!AH14+'[68]I&amp;E CORE Detail Aug-23'!AH16+'[68]I&amp;E CORE Detail Aug-23'!AH17+'[68]I&amp;E CORE Detail Aug-23'!AH18+'[68]I&amp;E CORE Detail Aug-23'!AH19+'[68]I&amp;E CORE Detail Aug-23'!AH25+'[68]I&amp;E CORE Detail Aug-23'!AH26)-'[68]VOTE Forecast'!B33-'[68]VOTE Forecast'!B45-'[68]VOTE Forecast'!B48</f>
        <v>693.51406402615635</v>
      </c>
    </row>
    <row r="28" spans="1:3" x14ac:dyDescent="0.35">
      <c r="A28" s="76" t="s">
        <v>59</v>
      </c>
      <c r="B28" s="74" t="s">
        <v>58</v>
      </c>
      <c r="C28" s="75">
        <f>0</f>
        <v>0</v>
      </c>
    </row>
    <row r="29" spans="1:3" ht="29" x14ac:dyDescent="0.35">
      <c r="A29" s="76" t="s">
        <v>61</v>
      </c>
      <c r="B29" s="74" t="s">
        <v>60</v>
      </c>
      <c r="C29" s="75">
        <v>0</v>
      </c>
    </row>
    <row r="30" spans="1:3" x14ac:dyDescent="0.35">
      <c r="A30" s="76" t="s">
        <v>63</v>
      </c>
      <c r="B30" s="74" t="s">
        <v>62</v>
      </c>
      <c r="C30" s="75">
        <f>0</f>
        <v>0</v>
      </c>
    </row>
    <row r="31" spans="1:3" x14ac:dyDescent="0.35">
      <c r="A31" s="73" t="s">
        <v>64</v>
      </c>
      <c r="B31" s="74" t="s">
        <v>47</v>
      </c>
      <c r="C31" s="75">
        <f>-'[68]I&amp;E CORE Detail Aug-23'!AH22</f>
        <v>75</v>
      </c>
    </row>
    <row r="32" spans="1:3" x14ac:dyDescent="0.35">
      <c r="A32" s="76" t="s">
        <v>66</v>
      </c>
      <c r="B32" s="74" t="s">
        <v>65</v>
      </c>
      <c r="C32" s="75">
        <f>0</f>
        <v>0</v>
      </c>
    </row>
    <row r="33" spans="1:3" x14ac:dyDescent="0.35">
      <c r="A33" s="73" t="s">
        <v>67</v>
      </c>
      <c r="B33" s="74" t="s">
        <v>48</v>
      </c>
      <c r="C33" s="75">
        <f>-'[68]I&amp;E CORE Detail Aug-23'!AH23-'[68]I&amp;E CORE Detail Aug-23'!AH24</f>
        <v>109.33220257401632</v>
      </c>
    </row>
    <row r="34" spans="1:3" x14ac:dyDescent="0.35">
      <c r="A34" s="77" t="s">
        <v>18</v>
      </c>
      <c r="B34" s="78" t="s">
        <v>49</v>
      </c>
      <c r="C34" s="75">
        <f>-'[68]I&amp;E CORE Detail Aug-23'!AH13</f>
        <v>-31.63715166051702</v>
      </c>
    </row>
    <row r="35" spans="1:3" x14ac:dyDescent="0.35">
      <c r="A35" s="73" t="s">
        <v>35</v>
      </c>
      <c r="B35" s="74" t="s">
        <v>68</v>
      </c>
      <c r="C35" s="75">
        <f>0</f>
        <v>0</v>
      </c>
    </row>
    <row r="36" spans="1:3" x14ac:dyDescent="0.35">
      <c r="A36" s="79" t="s">
        <v>118</v>
      </c>
      <c r="B36" s="80"/>
      <c r="C36" s="81">
        <f>SUM(C26:C35)</f>
        <v>913.47818073965573</v>
      </c>
    </row>
    <row r="37" spans="1:3" x14ac:dyDescent="0.35">
      <c r="A37" s="73" t="s">
        <v>57</v>
      </c>
      <c r="B37" s="74" t="s">
        <v>119</v>
      </c>
      <c r="C37" s="75">
        <f>-('[68]I&amp;E COVID Detail Aug-23'!T18-'[68]I&amp;E COVID Detail Aug-23'!T8)-'[68]VOTE Forecast'!B37</f>
        <v>119.76000000000002</v>
      </c>
    </row>
    <row r="38" spans="1:3" x14ac:dyDescent="0.35">
      <c r="A38" s="73" t="s">
        <v>16</v>
      </c>
      <c r="B38" s="74" t="s">
        <v>120</v>
      </c>
      <c r="C38" s="75">
        <f>-'[68]I&amp;E COVID Detail Aug-23'!T8</f>
        <v>1.2699999999999996</v>
      </c>
    </row>
    <row r="39" spans="1:3" x14ac:dyDescent="0.35">
      <c r="A39" s="80" t="s">
        <v>121</v>
      </c>
      <c r="B39" s="82"/>
      <c r="C39" s="83">
        <f>SUM(C37:C38)</f>
        <v>121.03000000000002</v>
      </c>
    </row>
    <row r="40" spans="1:3" x14ac:dyDescent="0.35">
      <c r="A40" s="84" t="s">
        <v>69</v>
      </c>
      <c r="B40" s="85"/>
      <c r="C40" s="86">
        <f>C36+C39</f>
        <v>1034.5081807396557</v>
      </c>
    </row>
  </sheetData>
  <pageMargins left="0.7" right="0.7" top="0.75" bottom="0.75" header="0.3" footer="0.3"/>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AA41F-95EC-4978-BEDD-2D8B35C9D972}">
  <sheetPr>
    <tabColor rgb="FF002060"/>
  </sheetPr>
  <dimension ref="A1:I66"/>
  <sheetViews>
    <sheetView zoomScale="82" zoomScaleNormal="100" workbookViewId="0">
      <selection activeCell="A63" sqref="A63"/>
    </sheetView>
  </sheetViews>
  <sheetFormatPr defaultColWidth="8.90625" defaultRowHeight="14.5" x14ac:dyDescent="0.35"/>
  <cols>
    <col min="1" max="1" width="44.81640625" style="89" bestFit="1" customWidth="1"/>
    <col min="2" max="2" width="16" style="89" customWidth="1"/>
    <col min="3" max="3" width="11.54296875" style="88" customWidth="1"/>
    <col min="4" max="4" width="11.54296875" style="89" customWidth="1"/>
    <col min="5" max="5" width="2.90625" style="89" customWidth="1"/>
    <col min="6" max="6" width="8.6328125" style="89" customWidth="1"/>
    <col min="7" max="7" width="6.6328125" style="88" hidden="1" customWidth="1"/>
    <col min="8" max="8" width="0" style="89" hidden="1" customWidth="1"/>
    <col min="9" max="16384" width="8.90625" style="89"/>
  </cols>
  <sheetData>
    <row r="1" spans="1:9" customFormat="1" x14ac:dyDescent="0.35">
      <c r="A1" s="141" t="s">
        <v>217</v>
      </c>
      <c r="B1" s="129"/>
      <c r="C1" s="129"/>
    </row>
    <row r="3" spans="1:9" x14ac:dyDescent="0.35">
      <c r="A3" s="87" t="s">
        <v>122</v>
      </c>
      <c r="B3" s="87"/>
    </row>
    <row r="4" spans="1:9" ht="44.4" customHeight="1" x14ac:dyDescent="0.35">
      <c r="A4" s="174" t="s">
        <v>83</v>
      </c>
      <c r="B4" s="175"/>
      <c r="C4" s="90" t="s">
        <v>43</v>
      </c>
      <c r="D4" s="91" t="s">
        <v>123</v>
      </c>
    </row>
    <row r="5" spans="1:9" x14ac:dyDescent="0.35">
      <c r="A5" s="148" t="s">
        <v>124</v>
      </c>
      <c r="B5" s="149"/>
      <c r="C5" s="92"/>
      <c r="D5" s="93"/>
    </row>
    <row r="6" spans="1:9" s="87" customFormat="1" x14ac:dyDescent="0.35">
      <c r="A6" s="172" t="s">
        <v>125</v>
      </c>
      <c r="B6" s="173"/>
      <c r="C6" s="94"/>
      <c r="D6" s="95"/>
      <c r="G6" s="96" t="s">
        <v>126</v>
      </c>
      <c r="H6" s="97" t="s">
        <v>85</v>
      </c>
    </row>
    <row r="7" spans="1:9" ht="14.4" customHeight="1" x14ac:dyDescent="0.35">
      <c r="A7" s="160" t="s">
        <v>44</v>
      </c>
      <c r="B7" s="161"/>
      <c r="C7" s="98" t="s">
        <v>55</v>
      </c>
      <c r="D7" s="99">
        <v>389.72866380353491</v>
      </c>
      <c r="F7" s="100"/>
      <c r="G7" s="101" t="str">
        <f>C7</f>
        <v>J1</v>
      </c>
      <c r="H7" s="102">
        <f>D7</f>
        <v>389.72866380353491</v>
      </c>
    </row>
    <row r="8" spans="1:9" x14ac:dyDescent="0.35">
      <c r="A8" s="160" t="s">
        <v>45</v>
      </c>
      <c r="B8" s="161"/>
      <c r="C8" s="98" t="s">
        <v>55</v>
      </c>
      <c r="D8" s="99">
        <v>-49.666500277366438</v>
      </c>
      <c r="G8" s="101" t="str">
        <f t="shared" ref="G8:H57" si="0">C8</f>
        <v>J1</v>
      </c>
      <c r="H8" s="102">
        <f t="shared" si="0"/>
        <v>-49.666500277366438</v>
      </c>
    </row>
    <row r="9" spans="1:9" x14ac:dyDescent="0.35">
      <c r="A9" s="160" t="s">
        <v>127</v>
      </c>
      <c r="B9" s="161"/>
      <c r="C9" s="98" t="s">
        <v>55</v>
      </c>
      <c r="D9" s="99">
        <v>-9.949299129836696</v>
      </c>
      <c r="G9" s="101" t="str">
        <f t="shared" si="0"/>
        <v>J1</v>
      </c>
      <c r="H9" s="102">
        <f t="shared" si="0"/>
        <v>-9.949299129836696</v>
      </c>
    </row>
    <row r="10" spans="1:9" x14ac:dyDescent="0.35">
      <c r="A10" s="160" t="s">
        <v>128</v>
      </c>
      <c r="B10" s="161"/>
      <c r="C10" s="98" t="s">
        <v>55</v>
      </c>
      <c r="D10" s="99">
        <v>-0.32291598964130852</v>
      </c>
      <c r="G10" s="101" t="str">
        <f t="shared" si="0"/>
        <v>J1</v>
      </c>
      <c r="H10" s="102">
        <f t="shared" si="0"/>
        <v>-0.32291598964130852</v>
      </c>
    </row>
    <row r="11" spans="1:9" x14ac:dyDescent="0.35">
      <c r="A11" s="160" t="s">
        <v>129</v>
      </c>
      <c r="B11" s="161"/>
      <c r="C11" s="98" t="s">
        <v>55</v>
      </c>
      <c r="D11" s="99">
        <v>8.862152987469651</v>
      </c>
      <c r="G11" s="101" t="str">
        <f t="shared" si="0"/>
        <v>J1</v>
      </c>
      <c r="H11" s="102">
        <f t="shared" si="0"/>
        <v>8.862152987469651</v>
      </c>
    </row>
    <row r="12" spans="1:9" x14ac:dyDescent="0.35">
      <c r="A12" s="160" t="s">
        <v>130</v>
      </c>
      <c r="B12" s="161"/>
      <c r="C12" s="98" t="s">
        <v>55</v>
      </c>
      <c r="D12" s="99">
        <v>-42.957571957863266</v>
      </c>
      <c r="G12" s="101" t="str">
        <f t="shared" si="0"/>
        <v>J1</v>
      </c>
      <c r="H12" s="102">
        <f t="shared" si="0"/>
        <v>-42.957571957863266</v>
      </c>
    </row>
    <row r="13" spans="1:9" x14ac:dyDescent="0.35">
      <c r="A13" s="160" t="s">
        <v>49</v>
      </c>
      <c r="B13" s="161"/>
      <c r="C13" s="98" t="s">
        <v>18</v>
      </c>
      <c r="D13" s="99">
        <v>-44.870508346040651</v>
      </c>
      <c r="G13" s="101" t="str">
        <f t="shared" si="0"/>
        <v>L3</v>
      </c>
      <c r="H13" s="102">
        <f t="shared" si="0"/>
        <v>-44.870508346040651</v>
      </c>
    </row>
    <row r="14" spans="1:9" x14ac:dyDescent="0.35">
      <c r="A14" s="160" t="s">
        <v>131</v>
      </c>
      <c r="B14" s="161"/>
      <c r="C14" s="98" t="s">
        <v>55</v>
      </c>
      <c r="D14" s="99">
        <v>55.865255541463995</v>
      </c>
      <c r="F14"/>
      <c r="G14" s="101" t="str">
        <f t="shared" si="0"/>
        <v>J1</v>
      </c>
      <c r="H14" s="102">
        <f t="shared" si="0"/>
        <v>55.865255541463995</v>
      </c>
      <c r="I14"/>
    </row>
    <row r="15" spans="1:9" x14ac:dyDescent="0.35">
      <c r="A15" s="160" t="s">
        <v>132</v>
      </c>
      <c r="B15" s="161"/>
      <c r="C15" s="98" t="s">
        <v>55</v>
      </c>
      <c r="D15" s="99">
        <v>-49.390545002210814</v>
      </c>
      <c r="G15" s="101" t="str">
        <f t="shared" si="0"/>
        <v>J1</v>
      </c>
      <c r="H15" s="102">
        <f t="shared" si="0"/>
        <v>-49.390545002210814</v>
      </c>
    </row>
    <row r="16" spans="1:9" x14ac:dyDescent="0.35">
      <c r="A16" s="160" t="s">
        <v>133</v>
      </c>
      <c r="B16" s="161"/>
      <c r="C16" s="98" t="s">
        <v>55</v>
      </c>
      <c r="D16" s="99">
        <v>-191.38012051988179</v>
      </c>
      <c r="G16" s="101" t="str">
        <f t="shared" si="0"/>
        <v>J1</v>
      </c>
      <c r="H16" s="102">
        <f t="shared" si="0"/>
        <v>-191.38012051988179</v>
      </c>
    </row>
    <row r="17" spans="1:8" x14ac:dyDescent="0.35">
      <c r="A17" s="160" t="s">
        <v>134</v>
      </c>
      <c r="B17" s="161"/>
      <c r="C17" s="98" t="s">
        <v>55</v>
      </c>
      <c r="D17" s="99">
        <v>9.1119914937971291</v>
      </c>
      <c r="G17" s="101" t="str">
        <f t="shared" si="0"/>
        <v>J1</v>
      </c>
      <c r="H17" s="102">
        <f t="shared" si="0"/>
        <v>9.1119914937971291</v>
      </c>
    </row>
    <row r="18" spans="1:8" x14ac:dyDescent="0.35">
      <c r="A18" s="162" t="s">
        <v>135</v>
      </c>
      <c r="B18" s="163"/>
      <c r="C18" s="103" t="s">
        <v>14</v>
      </c>
      <c r="D18" s="99">
        <v>-20.036485126902299</v>
      </c>
      <c r="F18" s="104"/>
      <c r="G18" s="101" t="str">
        <f t="shared" si="0"/>
        <v>L1</v>
      </c>
      <c r="H18" s="102">
        <f t="shared" si="0"/>
        <v>-20.036485126902299</v>
      </c>
    </row>
    <row r="19" spans="1:8" x14ac:dyDescent="0.35">
      <c r="A19" s="158" t="s">
        <v>136</v>
      </c>
      <c r="B19" s="159"/>
      <c r="C19" s="105"/>
      <c r="D19" s="106">
        <f>SUM(D3:D18)</f>
        <v>54.994117476522398</v>
      </c>
      <c r="F19" s="107"/>
      <c r="G19" s="101"/>
      <c r="H19" s="102"/>
    </row>
    <row r="20" spans="1:8" x14ac:dyDescent="0.35">
      <c r="A20" s="164"/>
      <c r="B20" s="165"/>
      <c r="C20" s="108"/>
      <c r="D20" s="99"/>
      <c r="G20" s="101"/>
      <c r="H20" s="102"/>
    </row>
    <row r="21" spans="1:8" s="87" customFormat="1" x14ac:dyDescent="0.35">
      <c r="A21" s="166" t="s">
        <v>137</v>
      </c>
      <c r="B21" s="167"/>
      <c r="C21" s="94"/>
      <c r="D21" s="109"/>
      <c r="G21" s="101"/>
      <c r="H21" s="102"/>
    </row>
    <row r="22" spans="1:8" x14ac:dyDescent="0.35">
      <c r="A22" s="160" t="s">
        <v>46</v>
      </c>
      <c r="B22" s="161"/>
      <c r="C22" s="110" t="s">
        <v>8</v>
      </c>
      <c r="D22" s="99">
        <v>99.10081846605965</v>
      </c>
      <c r="G22" s="101" t="str">
        <f t="shared" si="0"/>
        <v>I</v>
      </c>
      <c r="H22" s="102">
        <f t="shared" si="0"/>
        <v>99.10081846605965</v>
      </c>
    </row>
    <row r="23" spans="1:8" x14ac:dyDescent="0.35">
      <c r="A23" s="162" t="s">
        <v>47</v>
      </c>
      <c r="B23" s="163"/>
      <c r="C23" s="110" t="s">
        <v>12</v>
      </c>
      <c r="D23" s="99">
        <v>95</v>
      </c>
      <c r="G23" s="101" t="str">
        <f t="shared" si="0"/>
        <v>K4</v>
      </c>
      <c r="H23" s="102">
        <f t="shared" si="0"/>
        <v>95</v>
      </c>
    </row>
    <row r="24" spans="1:8" x14ac:dyDescent="0.35">
      <c r="A24" s="158" t="s">
        <v>138</v>
      </c>
      <c r="B24" s="159"/>
      <c r="C24" s="105"/>
      <c r="D24" s="106">
        <f>SUM(D22:D23)</f>
        <v>194.10081846605965</v>
      </c>
      <c r="F24" s="107"/>
      <c r="G24" s="101"/>
      <c r="H24" s="102"/>
    </row>
    <row r="25" spans="1:8" x14ac:dyDescent="0.35">
      <c r="A25" s="164"/>
      <c r="B25" s="165"/>
      <c r="C25" s="108"/>
      <c r="D25" s="99"/>
      <c r="G25" s="101"/>
      <c r="H25" s="102"/>
    </row>
    <row r="26" spans="1:8" x14ac:dyDescent="0.35">
      <c r="A26" s="166" t="s">
        <v>139</v>
      </c>
      <c r="B26" s="167"/>
      <c r="C26" s="108"/>
      <c r="D26" s="99"/>
      <c r="G26" s="101"/>
      <c r="H26" s="102"/>
    </row>
    <row r="27" spans="1:8" ht="14.4" customHeight="1" x14ac:dyDescent="0.35">
      <c r="A27" s="168" t="s">
        <v>140</v>
      </c>
      <c r="B27" s="169"/>
      <c r="C27" s="111" t="s">
        <v>55</v>
      </c>
      <c r="D27" s="112">
        <v>108</v>
      </c>
      <c r="G27" s="101" t="str">
        <f t="shared" si="0"/>
        <v>J1</v>
      </c>
      <c r="H27" s="102">
        <f t="shared" si="0"/>
        <v>108</v>
      </c>
    </row>
    <row r="28" spans="1:8" x14ac:dyDescent="0.35">
      <c r="A28" s="168" t="s">
        <v>141</v>
      </c>
      <c r="B28" s="169"/>
      <c r="C28" s="111"/>
      <c r="D28" s="112">
        <v>232.99999999999994</v>
      </c>
      <c r="G28" s="101"/>
      <c r="H28" s="102"/>
    </row>
    <row r="29" spans="1:8" s="117" customFormat="1" x14ac:dyDescent="0.35">
      <c r="A29" s="113" t="s">
        <v>142</v>
      </c>
      <c r="B29" s="114"/>
      <c r="C29" s="115" t="s">
        <v>55</v>
      </c>
      <c r="D29" s="116">
        <v>215.39623162517714</v>
      </c>
      <c r="G29" s="101" t="str">
        <f t="shared" si="0"/>
        <v>J1</v>
      </c>
      <c r="H29" s="102">
        <f t="shared" si="0"/>
        <v>215.39623162517714</v>
      </c>
    </row>
    <row r="30" spans="1:8" s="117" customFormat="1" x14ac:dyDescent="0.35">
      <c r="A30" s="113" t="s">
        <v>143</v>
      </c>
      <c r="B30" s="114"/>
      <c r="C30" s="115" t="s">
        <v>8</v>
      </c>
      <c r="D30" s="116">
        <v>17</v>
      </c>
      <c r="G30" s="101" t="str">
        <f t="shared" si="0"/>
        <v>I</v>
      </c>
      <c r="H30" s="102">
        <f t="shared" si="0"/>
        <v>17</v>
      </c>
    </row>
    <row r="31" spans="1:8" s="117" customFormat="1" x14ac:dyDescent="0.35">
      <c r="A31" s="113" t="s">
        <v>144</v>
      </c>
      <c r="B31" s="114"/>
      <c r="C31" s="115" t="s">
        <v>14</v>
      </c>
      <c r="D31" s="116">
        <v>0.60376837482279</v>
      </c>
      <c r="G31" s="101" t="str">
        <f t="shared" si="0"/>
        <v>L1</v>
      </c>
      <c r="H31" s="102">
        <f t="shared" si="0"/>
        <v>0.60376837482279</v>
      </c>
    </row>
    <row r="32" spans="1:8" x14ac:dyDescent="0.35">
      <c r="A32" s="168" t="s">
        <v>145</v>
      </c>
      <c r="B32" s="169"/>
      <c r="C32" s="111" t="s">
        <v>55</v>
      </c>
      <c r="D32" s="112">
        <v>1.5</v>
      </c>
      <c r="G32" s="101" t="str">
        <f t="shared" si="0"/>
        <v>J1</v>
      </c>
      <c r="H32" s="102">
        <f t="shared" si="0"/>
        <v>1.5</v>
      </c>
    </row>
    <row r="33" spans="1:8" x14ac:dyDescent="0.35">
      <c r="A33" s="168" t="s">
        <v>146</v>
      </c>
      <c r="B33" s="169"/>
      <c r="C33" s="111" t="s">
        <v>14</v>
      </c>
      <c r="D33" s="112">
        <v>2.6</v>
      </c>
      <c r="G33" s="101" t="str">
        <f t="shared" si="0"/>
        <v>L1</v>
      </c>
      <c r="H33" s="102">
        <f t="shared" si="0"/>
        <v>2.6</v>
      </c>
    </row>
    <row r="34" spans="1:8" x14ac:dyDescent="0.35">
      <c r="A34" s="168" t="s">
        <v>147</v>
      </c>
      <c r="B34" s="169"/>
      <c r="C34" s="111" t="s">
        <v>55</v>
      </c>
      <c r="D34" s="112">
        <v>1.896552</v>
      </c>
      <c r="G34" s="101" t="str">
        <f t="shared" si="0"/>
        <v>J1</v>
      </c>
      <c r="H34" s="102">
        <f t="shared" si="0"/>
        <v>1.896552</v>
      </c>
    </row>
    <row r="35" spans="1:8" x14ac:dyDescent="0.35">
      <c r="A35" s="168" t="s">
        <v>148</v>
      </c>
      <c r="B35" s="169"/>
      <c r="C35" s="111" t="s">
        <v>55</v>
      </c>
      <c r="D35" s="112">
        <v>1.699254</v>
      </c>
      <c r="G35" s="101" t="str">
        <f t="shared" si="0"/>
        <v>J1</v>
      </c>
      <c r="H35" s="102">
        <f t="shared" si="0"/>
        <v>1.699254</v>
      </c>
    </row>
    <row r="36" spans="1:8" x14ac:dyDescent="0.35">
      <c r="A36" s="170" t="s">
        <v>149</v>
      </c>
      <c r="B36" s="171"/>
      <c r="C36" s="111" t="s">
        <v>14</v>
      </c>
      <c r="D36" s="112">
        <v>1.778807</v>
      </c>
      <c r="G36" s="101" t="str">
        <f t="shared" si="0"/>
        <v>L1</v>
      </c>
      <c r="H36" s="102">
        <f t="shared" si="0"/>
        <v>1.778807</v>
      </c>
    </row>
    <row r="37" spans="1:8" x14ac:dyDescent="0.35">
      <c r="A37" s="158" t="s">
        <v>150</v>
      </c>
      <c r="B37" s="159"/>
      <c r="C37" s="105"/>
      <c r="D37" s="106">
        <f>SUM(D27:D36)-D28</f>
        <v>350.47461300000003</v>
      </c>
      <c r="G37" s="101"/>
      <c r="H37" s="102"/>
    </row>
    <row r="38" spans="1:8" x14ac:dyDescent="0.35">
      <c r="A38" s="148" t="s">
        <v>151</v>
      </c>
      <c r="B38" s="149"/>
      <c r="C38" s="118"/>
      <c r="D38" s="119">
        <f>D19+D24+D37</f>
        <v>599.56954894258206</v>
      </c>
      <c r="G38" s="101"/>
      <c r="H38" s="102"/>
    </row>
    <row r="39" spans="1:8" x14ac:dyDescent="0.35">
      <c r="A39" s="158"/>
      <c r="B39" s="159"/>
      <c r="C39" s="120"/>
      <c r="D39" s="121"/>
      <c r="G39" s="101"/>
      <c r="H39" s="102"/>
    </row>
    <row r="40" spans="1:8" x14ac:dyDescent="0.35">
      <c r="A40" s="148" t="s">
        <v>152</v>
      </c>
      <c r="B40" s="149"/>
      <c r="C40" s="92"/>
      <c r="D40" s="122"/>
      <c r="G40" s="101"/>
      <c r="H40" s="102"/>
    </row>
    <row r="41" spans="1:8" s="87" customFormat="1" x14ac:dyDescent="0.35">
      <c r="A41" s="172" t="s">
        <v>153</v>
      </c>
      <c r="B41" s="173"/>
      <c r="C41" s="94"/>
      <c r="D41" s="109"/>
      <c r="G41" s="101"/>
      <c r="H41" s="102"/>
    </row>
    <row r="42" spans="1:8" x14ac:dyDescent="0.35">
      <c r="A42" s="160" t="s">
        <v>154</v>
      </c>
      <c r="B42" s="161"/>
      <c r="C42" s="123" t="s">
        <v>155</v>
      </c>
      <c r="D42" s="99">
        <v>118.31572476999997</v>
      </c>
      <c r="G42" s="101" t="str">
        <f t="shared" si="0"/>
        <v>J.2</v>
      </c>
      <c r="H42" s="102">
        <f t="shared" si="0"/>
        <v>118.31572476999997</v>
      </c>
    </row>
    <row r="43" spans="1:8" x14ac:dyDescent="0.35">
      <c r="A43" s="160" t="s">
        <v>156</v>
      </c>
      <c r="B43" s="161"/>
      <c r="C43" s="123" t="s">
        <v>155</v>
      </c>
      <c r="D43" s="99">
        <v>402.69306129249503</v>
      </c>
      <c r="G43" s="101" t="str">
        <f t="shared" si="0"/>
        <v>J.2</v>
      </c>
      <c r="H43" s="102">
        <f t="shared" si="0"/>
        <v>402.69306129249503</v>
      </c>
    </row>
    <row r="44" spans="1:8" x14ac:dyDescent="0.35">
      <c r="A44" s="160" t="s">
        <v>157</v>
      </c>
      <c r="B44" s="161"/>
      <c r="C44" s="123" t="s">
        <v>155</v>
      </c>
      <c r="D44" s="99">
        <v>465.89881991999999</v>
      </c>
      <c r="G44" s="101" t="str">
        <f t="shared" si="0"/>
        <v>J.2</v>
      </c>
      <c r="H44" s="102">
        <f t="shared" si="0"/>
        <v>465.89881991999999</v>
      </c>
    </row>
    <row r="45" spans="1:8" x14ac:dyDescent="0.35">
      <c r="A45" s="160" t="s">
        <v>158</v>
      </c>
      <c r="B45" s="161"/>
      <c r="C45" s="123" t="s">
        <v>155</v>
      </c>
      <c r="D45" s="99">
        <v>6.9041424949999994</v>
      </c>
      <c r="G45" s="101" t="str">
        <f t="shared" si="0"/>
        <v>J.2</v>
      </c>
      <c r="H45" s="102">
        <f t="shared" si="0"/>
        <v>6.9041424949999994</v>
      </c>
    </row>
    <row r="46" spans="1:8" x14ac:dyDescent="0.35">
      <c r="A46" s="160" t="s">
        <v>159</v>
      </c>
      <c r="B46" s="161"/>
      <c r="C46" s="123" t="s">
        <v>155</v>
      </c>
      <c r="D46" s="99">
        <v>396.76361000841916</v>
      </c>
      <c r="G46" s="101" t="str">
        <f t="shared" si="0"/>
        <v>J.2</v>
      </c>
      <c r="H46" s="102">
        <f t="shared" si="0"/>
        <v>396.76361000841916</v>
      </c>
    </row>
    <row r="47" spans="1:8" x14ac:dyDescent="0.35">
      <c r="A47" s="160" t="s">
        <v>160</v>
      </c>
      <c r="B47" s="161"/>
      <c r="C47" s="123" t="s">
        <v>155</v>
      </c>
      <c r="D47" s="99">
        <v>274.61231383860178</v>
      </c>
      <c r="G47" s="101" t="str">
        <f t="shared" si="0"/>
        <v>J.2</v>
      </c>
      <c r="H47" s="102">
        <f t="shared" si="0"/>
        <v>274.61231383860178</v>
      </c>
    </row>
    <row r="48" spans="1:8" x14ac:dyDescent="0.35">
      <c r="A48" s="162" t="s">
        <v>161</v>
      </c>
      <c r="B48" s="163"/>
      <c r="C48" s="123" t="s">
        <v>155</v>
      </c>
      <c r="D48" s="99">
        <v>-697</v>
      </c>
      <c r="G48" s="101" t="str">
        <f t="shared" si="0"/>
        <v>J.2</v>
      </c>
      <c r="H48" s="102">
        <f t="shared" si="0"/>
        <v>-697</v>
      </c>
    </row>
    <row r="49" spans="1:8" x14ac:dyDescent="0.35">
      <c r="A49" s="158" t="s">
        <v>162</v>
      </c>
      <c r="B49" s="159"/>
      <c r="C49" s="105"/>
      <c r="D49" s="106">
        <f>SUM(D42:D48)</f>
        <v>968.18767232451569</v>
      </c>
      <c r="G49" s="101"/>
      <c r="H49" s="102"/>
    </row>
    <row r="50" spans="1:8" x14ac:dyDescent="0.35">
      <c r="A50" s="164"/>
      <c r="B50" s="165"/>
      <c r="C50" s="108"/>
      <c r="D50" s="99"/>
      <c r="G50" s="101"/>
      <c r="H50" s="102"/>
    </row>
    <row r="51" spans="1:8" x14ac:dyDescent="0.35">
      <c r="A51" s="166" t="s">
        <v>163</v>
      </c>
      <c r="B51" s="167"/>
      <c r="C51" s="108"/>
      <c r="D51" s="99"/>
      <c r="G51" s="101"/>
      <c r="H51" s="102"/>
    </row>
    <row r="52" spans="1:8" x14ac:dyDescent="0.35">
      <c r="A52" s="168" t="s">
        <v>164</v>
      </c>
      <c r="B52" s="169"/>
      <c r="C52" s="123" t="s">
        <v>155</v>
      </c>
      <c r="D52" s="112">
        <v>189.09448694156117</v>
      </c>
      <c r="G52" s="101" t="str">
        <f t="shared" si="0"/>
        <v>J.2</v>
      </c>
      <c r="H52" s="102">
        <f t="shared" si="0"/>
        <v>189.09448694156117</v>
      </c>
    </row>
    <row r="53" spans="1:8" x14ac:dyDescent="0.35">
      <c r="A53" s="162" t="s">
        <v>165</v>
      </c>
      <c r="B53" s="163"/>
      <c r="C53" s="123" t="s">
        <v>155</v>
      </c>
      <c r="D53" s="99">
        <v>23.977291770000001</v>
      </c>
      <c r="G53" s="101" t="str">
        <f t="shared" si="0"/>
        <v>J.2</v>
      </c>
      <c r="H53" s="102">
        <f t="shared" si="0"/>
        <v>23.977291770000001</v>
      </c>
    </row>
    <row r="54" spans="1:8" x14ac:dyDescent="0.35">
      <c r="A54" s="158" t="s">
        <v>166</v>
      </c>
      <c r="B54" s="159"/>
      <c r="C54" s="105"/>
      <c r="D54" s="106">
        <f>SUM(D52:D53)</f>
        <v>213.07177871156117</v>
      </c>
      <c r="F54" s="124"/>
      <c r="G54" s="101"/>
      <c r="H54" s="102"/>
    </row>
    <row r="55" spans="1:8" x14ac:dyDescent="0.35">
      <c r="A55" s="148" t="s">
        <v>167</v>
      </c>
      <c r="B55" s="149"/>
      <c r="C55" s="118"/>
      <c r="D55" s="119">
        <f>D49+D54</f>
        <v>1181.2594510360768</v>
      </c>
      <c r="F55" s="124"/>
      <c r="G55" s="101"/>
      <c r="H55" s="102"/>
    </row>
    <row r="56" spans="1:8" s="124" customFormat="1" x14ac:dyDescent="0.35">
      <c r="A56" s="150" t="s">
        <v>168</v>
      </c>
      <c r="B56" s="151"/>
      <c r="C56" s="125"/>
      <c r="D56" s="126"/>
      <c r="G56" s="101"/>
      <c r="H56" s="102"/>
    </row>
    <row r="57" spans="1:8" s="124" customFormat="1" x14ac:dyDescent="0.35">
      <c r="A57" s="152" t="s">
        <v>169</v>
      </c>
      <c r="B57" s="153"/>
      <c r="C57" s="125" t="s">
        <v>55</v>
      </c>
      <c r="D57" s="126">
        <f>-(609-200)</f>
        <v>-409</v>
      </c>
      <c r="G57" s="101" t="str">
        <f t="shared" si="0"/>
        <v>J1</v>
      </c>
      <c r="H57" s="102">
        <f t="shared" si="0"/>
        <v>-409</v>
      </c>
    </row>
    <row r="58" spans="1:8" s="129" customFormat="1" x14ac:dyDescent="0.35">
      <c r="A58" s="154" t="s">
        <v>170</v>
      </c>
      <c r="B58" s="155"/>
      <c r="C58" s="127"/>
      <c r="D58" s="128">
        <f>D38+D55+D57</f>
        <v>1371.8289999786589</v>
      </c>
      <c r="G58" s="101"/>
      <c r="H58" s="102"/>
    </row>
    <row r="59" spans="1:8" s="144" customFormat="1" ht="16" x14ac:dyDescent="0.35">
      <c r="A59" s="156" t="s">
        <v>218</v>
      </c>
      <c r="B59" s="157"/>
      <c r="C59" s="142"/>
      <c r="D59" s="143"/>
      <c r="G59" s="145"/>
      <c r="H59" s="146"/>
    </row>
    <row r="60" spans="1:8" x14ac:dyDescent="0.35">
      <c r="A60"/>
      <c r="B60"/>
      <c r="C60"/>
    </row>
    <row r="61" spans="1:8" x14ac:dyDescent="0.35">
      <c r="A61"/>
      <c r="B61"/>
      <c r="C61"/>
    </row>
    <row r="62" spans="1:8" x14ac:dyDescent="0.35">
      <c r="A62"/>
      <c r="B62"/>
      <c r="C62"/>
    </row>
    <row r="63" spans="1:8" x14ac:dyDescent="0.35">
      <c r="A63"/>
      <c r="B63"/>
      <c r="C63"/>
    </row>
    <row r="64" spans="1:8" x14ac:dyDescent="0.35">
      <c r="A64"/>
      <c r="B64"/>
      <c r="C64"/>
    </row>
    <row r="65" spans="1:3" x14ac:dyDescent="0.35">
      <c r="A65"/>
      <c r="B65"/>
      <c r="C65"/>
    </row>
    <row r="66" spans="1:3" x14ac:dyDescent="0.35">
      <c r="A66"/>
      <c r="B66"/>
      <c r="C66"/>
    </row>
  </sheetData>
  <mergeCells count="53">
    <mergeCell ref="A15:B15"/>
    <mergeCell ref="A4:B4"/>
    <mergeCell ref="A5:B5"/>
    <mergeCell ref="A6:B6"/>
    <mergeCell ref="A7:B7"/>
    <mergeCell ref="A8:B8"/>
    <mergeCell ref="A9:B9"/>
    <mergeCell ref="A10:B10"/>
    <mergeCell ref="A11:B11"/>
    <mergeCell ref="A12:B12"/>
    <mergeCell ref="A13:B13"/>
    <mergeCell ref="A14:B14"/>
    <mergeCell ref="A27:B27"/>
    <mergeCell ref="A16:B16"/>
    <mergeCell ref="A17:B17"/>
    <mergeCell ref="A18:B18"/>
    <mergeCell ref="A19:B19"/>
    <mergeCell ref="A20:B20"/>
    <mergeCell ref="A21:B21"/>
    <mergeCell ref="A22:B22"/>
    <mergeCell ref="A23:B23"/>
    <mergeCell ref="A24:B24"/>
    <mergeCell ref="A25:B25"/>
    <mergeCell ref="A26:B26"/>
    <mergeCell ref="A42:B42"/>
    <mergeCell ref="A28:B28"/>
    <mergeCell ref="A32:B32"/>
    <mergeCell ref="A33:B33"/>
    <mergeCell ref="A34:B34"/>
    <mergeCell ref="A35:B35"/>
    <mergeCell ref="A36:B36"/>
    <mergeCell ref="A37:B37"/>
    <mergeCell ref="A38:B38"/>
    <mergeCell ref="A39:B39"/>
    <mergeCell ref="A40:B40"/>
    <mergeCell ref="A41:B41"/>
    <mergeCell ref="A54:B54"/>
    <mergeCell ref="A43:B43"/>
    <mergeCell ref="A44:B44"/>
    <mergeCell ref="A45:B45"/>
    <mergeCell ref="A46:B46"/>
    <mergeCell ref="A47:B47"/>
    <mergeCell ref="A48:B48"/>
    <mergeCell ref="A49:B49"/>
    <mergeCell ref="A50:B50"/>
    <mergeCell ref="A51:B51"/>
    <mergeCell ref="A52:B52"/>
    <mergeCell ref="A53:B53"/>
    <mergeCell ref="A55:B55"/>
    <mergeCell ref="A56:B56"/>
    <mergeCell ref="A57:B57"/>
    <mergeCell ref="A58:B58"/>
    <mergeCell ref="A59:B5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EC3B8-BD8F-4927-8D7A-C19F84E9F324}">
  <sheetPr>
    <tabColor rgb="FF002060"/>
  </sheetPr>
  <dimension ref="A1:C1"/>
  <sheetViews>
    <sheetView workbookViewId="0">
      <selection sqref="A1:C1"/>
    </sheetView>
  </sheetViews>
  <sheetFormatPr defaultRowHeight="14.5" x14ac:dyDescent="0.35"/>
  <sheetData>
    <row r="1" spans="1:3" ht="16" x14ac:dyDescent="0.4">
      <c r="A1" s="131" t="s">
        <v>208</v>
      </c>
      <c r="B1" s="131"/>
      <c r="C1" s="13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AC2A3-2DB8-4D15-8FEF-344C4518804E}">
  <sheetPr>
    <tabColor rgb="FF002060"/>
  </sheetPr>
  <dimension ref="A1:C10"/>
  <sheetViews>
    <sheetView topLeftCell="A6" zoomScaleNormal="100" workbookViewId="0">
      <selection activeCell="C6" sqref="C6"/>
    </sheetView>
  </sheetViews>
  <sheetFormatPr defaultRowHeight="14.5" x14ac:dyDescent="0.35"/>
  <cols>
    <col min="2" max="2" width="19.36328125" customWidth="1"/>
    <col min="3" max="3" width="22.6328125" customWidth="1"/>
  </cols>
  <sheetData>
    <row r="1" spans="1:3" x14ac:dyDescent="0.35">
      <c r="A1" s="141" t="s">
        <v>213</v>
      </c>
      <c r="B1" s="141"/>
      <c r="C1" s="141"/>
    </row>
    <row r="3" spans="1:3" x14ac:dyDescent="0.35">
      <c r="A3" s="54" t="s">
        <v>173</v>
      </c>
      <c r="B3" s="54"/>
      <c r="C3" s="54"/>
    </row>
    <row r="4" spans="1:3" ht="29" x14ac:dyDescent="0.35">
      <c r="A4" s="56" t="s">
        <v>82</v>
      </c>
      <c r="B4" s="56" t="s">
        <v>83</v>
      </c>
      <c r="C4" s="57" t="s">
        <v>172</v>
      </c>
    </row>
    <row r="5" spans="1:3" x14ac:dyDescent="0.35">
      <c r="A5" s="58"/>
      <c r="B5" s="58"/>
      <c r="C5" s="59" t="s">
        <v>85</v>
      </c>
    </row>
    <row r="6" spans="1:3" ht="116" x14ac:dyDescent="0.35">
      <c r="A6" s="63" t="s">
        <v>98</v>
      </c>
      <c r="B6" s="66" t="s">
        <v>99</v>
      </c>
      <c r="C6" s="176">
        <v>14.32</v>
      </c>
    </row>
    <row r="7" spans="1:3" ht="43.5" x14ac:dyDescent="0.35">
      <c r="A7" s="76" t="s">
        <v>55</v>
      </c>
      <c r="B7" s="74" t="s">
        <v>54</v>
      </c>
      <c r="C7" s="177">
        <v>7.1159999999999997</v>
      </c>
    </row>
    <row r="8" spans="1:3" ht="43.5" x14ac:dyDescent="0.35">
      <c r="A8" s="73" t="s">
        <v>57</v>
      </c>
      <c r="B8" s="74" t="s">
        <v>119</v>
      </c>
      <c r="C8" s="177">
        <v>496.38299999999998</v>
      </c>
    </row>
    <row r="9" spans="1:3" x14ac:dyDescent="0.35">
      <c r="A9" s="73" t="s">
        <v>16</v>
      </c>
      <c r="B9" s="74" t="s">
        <v>120</v>
      </c>
      <c r="C9" s="177">
        <v>29.681000000000001</v>
      </c>
    </row>
    <row r="10" spans="1:3" x14ac:dyDescent="0.35">
      <c r="A10" s="84" t="s">
        <v>203</v>
      </c>
      <c r="B10" s="85"/>
      <c r="C10" s="178">
        <f>SUM(C6:C9)</f>
        <v>547.5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E6B37-6BCB-4643-B2A1-9BD3D6201EF4}">
  <sheetPr>
    <tabColor rgb="FF002060"/>
  </sheetPr>
  <dimension ref="A1:C12"/>
  <sheetViews>
    <sheetView workbookViewId="0">
      <selection activeCell="E7" sqref="E7"/>
    </sheetView>
  </sheetViews>
  <sheetFormatPr defaultRowHeight="14.5" x14ac:dyDescent="0.35"/>
  <cols>
    <col min="2" max="2" width="20.6328125" customWidth="1"/>
    <col min="3" max="3" width="17.08984375" customWidth="1"/>
  </cols>
  <sheetData>
    <row r="1" spans="1:3" x14ac:dyDescent="0.35">
      <c r="A1" s="141" t="s">
        <v>212</v>
      </c>
      <c r="B1" s="141"/>
      <c r="C1" s="141"/>
    </row>
    <row r="3" spans="1:3" x14ac:dyDescent="0.35">
      <c r="A3" s="54" t="s">
        <v>175</v>
      </c>
      <c r="B3" s="54"/>
      <c r="C3" s="54"/>
    </row>
    <row r="4" spans="1:3" ht="43.5" x14ac:dyDescent="0.35">
      <c r="A4" s="56" t="s">
        <v>82</v>
      </c>
      <c r="B4" s="56" t="s">
        <v>83</v>
      </c>
      <c r="C4" s="57" t="s">
        <v>176</v>
      </c>
    </row>
    <row r="5" spans="1:3" x14ac:dyDescent="0.35">
      <c r="A5" s="58"/>
      <c r="B5" s="58"/>
      <c r="C5" s="59" t="s">
        <v>85</v>
      </c>
    </row>
    <row r="6" spans="1:3" ht="58" x14ac:dyDescent="0.35">
      <c r="A6" s="63" t="s">
        <v>96</v>
      </c>
      <c r="B6" s="66" t="s">
        <v>177</v>
      </c>
      <c r="C6" s="176">
        <v>15</v>
      </c>
    </row>
    <row r="7" spans="1:3" x14ac:dyDescent="0.35">
      <c r="A7" s="76" t="s">
        <v>8</v>
      </c>
      <c r="B7" s="130" t="s">
        <v>178</v>
      </c>
      <c r="C7" s="177">
        <v>24</v>
      </c>
    </row>
    <row r="8" spans="1:3" ht="29" x14ac:dyDescent="0.35">
      <c r="A8" s="73" t="s">
        <v>179</v>
      </c>
      <c r="B8" s="130" t="s">
        <v>180</v>
      </c>
      <c r="C8" s="177">
        <v>144.05500000000001</v>
      </c>
    </row>
    <row r="9" spans="1:3" ht="29" x14ac:dyDescent="0.35">
      <c r="A9" s="73" t="s">
        <v>12</v>
      </c>
      <c r="B9" s="130" t="s">
        <v>181</v>
      </c>
      <c r="C9" s="177">
        <v>10</v>
      </c>
    </row>
    <row r="10" spans="1:3" ht="29" x14ac:dyDescent="0.35">
      <c r="A10" s="73" t="s">
        <v>14</v>
      </c>
      <c r="B10" s="130" t="s">
        <v>183</v>
      </c>
      <c r="C10" s="177">
        <v>157</v>
      </c>
    </row>
    <row r="11" spans="1:3" ht="29" x14ac:dyDescent="0.35">
      <c r="A11" s="73" t="s">
        <v>16</v>
      </c>
      <c r="B11" s="130" t="s">
        <v>182</v>
      </c>
      <c r="C11" s="177">
        <v>33</v>
      </c>
    </row>
    <row r="12" spans="1:3" x14ac:dyDescent="0.35">
      <c r="A12" s="84" t="s">
        <v>204</v>
      </c>
      <c r="B12" s="85"/>
      <c r="C12" s="178">
        <f>SUM(C6:C11)</f>
        <v>383.05500000000001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02754-AF2A-40D9-B367-32415BA6A6AE}">
  <sheetPr>
    <tabColor rgb="FF002060"/>
  </sheetPr>
  <dimension ref="A1:C39"/>
  <sheetViews>
    <sheetView workbookViewId="0">
      <selection activeCell="C6" sqref="C6:C14"/>
    </sheetView>
  </sheetViews>
  <sheetFormatPr defaultRowHeight="14.5" x14ac:dyDescent="0.35"/>
  <cols>
    <col min="2" max="2" width="21.54296875" customWidth="1"/>
    <col min="3" max="3" width="14.36328125" customWidth="1"/>
  </cols>
  <sheetData>
    <row r="1" spans="1:3" x14ac:dyDescent="0.35">
      <c r="A1" s="141" t="s">
        <v>211</v>
      </c>
      <c r="B1" s="141"/>
      <c r="C1" s="141"/>
    </row>
    <row r="2" spans="1:3" x14ac:dyDescent="0.35">
      <c r="A2" s="54"/>
      <c r="B2" s="54"/>
      <c r="C2" s="54"/>
    </row>
    <row r="3" spans="1:3" x14ac:dyDescent="0.35">
      <c r="A3" s="54" t="s">
        <v>174</v>
      </c>
      <c r="B3" s="54"/>
      <c r="C3" s="54"/>
    </row>
    <row r="4" spans="1:3" ht="43.5" x14ac:dyDescent="0.35">
      <c r="A4" s="56" t="s">
        <v>82</v>
      </c>
      <c r="B4" s="56" t="s">
        <v>83</v>
      </c>
      <c r="C4" s="57" t="s">
        <v>198</v>
      </c>
    </row>
    <row r="5" spans="1:3" x14ac:dyDescent="0.35">
      <c r="A5" s="58"/>
      <c r="B5" s="58"/>
      <c r="C5" s="59" t="s">
        <v>85</v>
      </c>
    </row>
    <row r="6" spans="1:3" ht="29" x14ac:dyDescent="0.35">
      <c r="A6" s="63" t="s">
        <v>192</v>
      </c>
      <c r="B6" s="66" t="s">
        <v>184</v>
      </c>
      <c r="C6" s="176">
        <v>86.272000000000006</v>
      </c>
    </row>
    <row r="7" spans="1:3" ht="29" x14ac:dyDescent="0.35">
      <c r="A7" s="63" t="s">
        <v>193</v>
      </c>
      <c r="B7" s="66" t="s">
        <v>185</v>
      </c>
      <c r="C7" s="176">
        <v>76.817999999999998</v>
      </c>
    </row>
    <row r="8" spans="1:3" x14ac:dyDescent="0.35">
      <c r="A8" s="63" t="s">
        <v>194</v>
      </c>
      <c r="B8" s="66" t="s">
        <v>186</v>
      </c>
      <c r="C8" s="176">
        <v>118.82599999999999</v>
      </c>
    </row>
    <row r="9" spans="1:3" x14ac:dyDescent="0.35">
      <c r="A9" s="63" t="s">
        <v>195</v>
      </c>
      <c r="B9" s="66" t="s">
        <v>187</v>
      </c>
      <c r="C9" s="176">
        <v>117.267</v>
      </c>
    </row>
    <row r="10" spans="1:3" ht="72.5" x14ac:dyDescent="0.35">
      <c r="A10" s="63" t="s">
        <v>196</v>
      </c>
      <c r="B10" s="66" t="s">
        <v>188</v>
      </c>
      <c r="C10" s="176">
        <v>129.81700000000001</v>
      </c>
    </row>
    <row r="11" spans="1:3" ht="29" x14ac:dyDescent="0.35">
      <c r="A11" s="63" t="s">
        <v>189</v>
      </c>
      <c r="B11" s="66" t="s">
        <v>190</v>
      </c>
      <c r="C11" s="176">
        <v>46</v>
      </c>
    </row>
    <row r="12" spans="1:3" ht="58" x14ac:dyDescent="0.35">
      <c r="A12" s="76" t="s">
        <v>59</v>
      </c>
      <c r="B12" s="130" t="s">
        <v>191</v>
      </c>
      <c r="C12" s="177">
        <v>50</v>
      </c>
    </row>
    <row r="13" spans="1:3" ht="58" x14ac:dyDescent="0.35">
      <c r="A13" s="73" t="s">
        <v>16</v>
      </c>
      <c r="B13" s="130" t="s">
        <v>197</v>
      </c>
      <c r="C13" s="177">
        <v>20</v>
      </c>
    </row>
    <row r="14" spans="1:3" x14ac:dyDescent="0.35">
      <c r="A14" s="84" t="s">
        <v>205</v>
      </c>
      <c r="B14" s="85"/>
      <c r="C14" s="178">
        <f>SUM(C6:C13)</f>
        <v>645</v>
      </c>
    </row>
    <row r="39" spans="1:1" x14ac:dyDescent="0.35">
      <c r="A39" t="s">
        <v>171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3669E-97E8-4EEB-B563-6F17F2BA5126}">
  <sheetPr>
    <tabColor rgb="FF002060"/>
  </sheetPr>
  <dimension ref="A1:C13"/>
  <sheetViews>
    <sheetView tabSelected="1" workbookViewId="0">
      <selection activeCell="A14" sqref="A14:XFD14"/>
    </sheetView>
  </sheetViews>
  <sheetFormatPr defaultRowHeight="14.5" x14ac:dyDescent="0.35"/>
  <cols>
    <col min="2" max="2" width="22.1796875" customWidth="1"/>
    <col min="3" max="3" width="15.7265625" customWidth="1"/>
  </cols>
  <sheetData>
    <row r="1" spans="1:3" x14ac:dyDescent="0.35">
      <c r="A1" s="141" t="s">
        <v>210</v>
      </c>
      <c r="B1" s="141"/>
      <c r="C1" s="141"/>
    </row>
    <row r="2" spans="1:3" x14ac:dyDescent="0.35">
      <c r="A2" s="54"/>
      <c r="B2" s="54"/>
      <c r="C2" s="54"/>
    </row>
    <row r="3" spans="1:3" x14ac:dyDescent="0.35">
      <c r="A3" s="54" t="s">
        <v>199</v>
      </c>
      <c r="B3" s="54"/>
      <c r="C3" s="54"/>
    </row>
    <row r="4" spans="1:3" ht="58" x14ac:dyDescent="0.35">
      <c r="A4" s="56" t="s">
        <v>82</v>
      </c>
      <c r="B4" s="56" t="s">
        <v>83</v>
      </c>
      <c r="C4" s="57" t="s">
        <v>200</v>
      </c>
    </row>
    <row r="5" spans="1:3" x14ac:dyDescent="0.35">
      <c r="A5" s="58"/>
      <c r="B5" s="58"/>
      <c r="C5" s="59" t="s">
        <v>85</v>
      </c>
    </row>
    <row r="6" spans="1:3" ht="72.5" x14ac:dyDescent="0.35">
      <c r="A6" s="63" t="s">
        <v>192</v>
      </c>
      <c r="B6" s="66" t="s">
        <v>184</v>
      </c>
      <c r="C6" s="176">
        <v>16.366</v>
      </c>
    </row>
    <row r="7" spans="1:3" ht="72.5" x14ac:dyDescent="0.35">
      <c r="A7" s="63" t="s">
        <v>193</v>
      </c>
      <c r="B7" s="66" t="s">
        <v>185</v>
      </c>
      <c r="C7" s="176">
        <v>14.632</v>
      </c>
    </row>
    <row r="8" spans="1:3" x14ac:dyDescent="0.35">
      <c r="A8" s="63" t="s">
        <v>194</v>
      </c>
      <c r="B8" s="66" t="s">
        <v>186</v>
      </c>
      <c r="C8" s="176">
        <v>22.712</v>
      </c>
    </row>
    <row r="9" spans="1:3" x14ac:dyDescent="0.35">
      <c r="A9" s="63" t="s">
        <v>195</v>
      </c>
      <c r="B9" s="66" t="s">
        <v>187</v>
      </c>
      <c r="C9" s="176">
        <v>25.161000000000001</v>
      </c>
    </row>
    <row r="10" spans="1:3" ht="72.5" x14ac:dyDescent="0.35">
      <c r="A10" s="63" t="s">
        <v>196</v>
      </c>
      <c r="B10" s="66" t="s">
        <v>188</v>
      </c>
      <c r="C10" s="176">
        <v>26.129000000000001</v>
      </c>
    </row>
    <row r="11" spans="1:3" ht="43.5" x14ac:dyDescent="0.35">
      <c r="A11" s="63" t="s">
        <v>201</v>
      </c>
      <c r="B11" s="66" t="s">
        <v>202</v>
      </c>
      <c r="C11" s="176">
        <v>40</v>
      </c>
    </row>
    <row r="12" spans="1:3" ht="29" x14ac:dyDescent="0.35">
      <c r="A12" s="63" t="s">
        <v>189</v>
      </c>
      <c r="B12" s="66" t="s">
        <v>190</v>
      </c>
      <c r="C12" s="176">
        <v>50</v>
      </c>
    </row>
    <row r="13" spans="1:3" x14ac:dyDescent="0.35">
      <c r="A13" s="84" t="s">
        <v>206</v>
      </c>
      <c r="B13" s="85"/>
      <c r="C13" s="178">
        <f>SUM(C6:C12)</f>
        <v>195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45444-687A-4D04-B890-6BA4C6D4DB5D}">
  <sheetPr>
    <tabColor rgb="FF002060"/>
  </sheetPr>
  <dimension ref="A1:B15"/>
  <sheetViews>
    <sheetView workbookViewId="0">
      <selection activeCell="A6" sqref="A6"/>
    </sheetView>
  </sheetViews>
  <sheetFormatPr defaultRowHeight="14.5" x14ac:dyDescent="0.35"/>
  <cols>
    <col min="1" max="1" width="24.90625" customWidth="1"/>
  </cols>
  <sheetData>
    <row r="1" spans="1:2" ht="16" x14ac:dyDescent="0.4">
      <c r="A1" s="131" t="s">
        <v>207</v>
      </c>
    </row>
    <row r="3" spans="1:2" x14ac:dyDescent="0.35">
      <c r="A3" s="133">
        <v>2016</v>
      </c>
      <c r="B3" s="134" t="s">
        <v>85</v>
      </c>
    </row>
    <row r="4" spans="1:2" x14ac:dyDescent="0.35">
      <c r="A4" s="135" t="s">
        <v>219</v>
      </c>
      <c r="B4" s="132">
        <v>500</v>
      </c>
    </row>
    <row r="5" spans="1:2" x14ac:dyDescent="0.35">
      <c r="A5" t="s">
        <v>220</v>
      </c>
    </row>
    <row r="9" spans="1:2" x14ac:dyDescent="0.35">
      <c r="A9" s="136"/>
    </row>
    <row r="10" spans="1:2" x14ac:dyDescent="0.35">
      <c r="A10" s="137"/>
    </row>
    <row r="11" spans="1:2" x14ac:dyDescent="0.35">
      <c r="A11" s="138"/>
    </row>
    <row r="12" spans="1:2" x14ac:dyDescent="0.35">
      <c r="A12" s="138"/>
    </row>
    <row r="13" spans="1:2" x14ac:dyDescent="0.35">
      <c r="A13" s="139"/>
    </row>
    <row r="14" spans="1:2" x14ac:dyDescent="0.35">
      <c r="A14" s="140"/>
    </row>
    <row r="15" spans="1:2" x14ac:dyDescent="0.35">
      <c r="A15" s="13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2" ma:contentTypeDescription="Create a new document." ma:contentTypeScope="" ma:versionID="470c3ff1bae7214e4fd1f1a9244fcbde">
  <xsd:schema xmlns:xsd="http://www.w3.org/2001/XMLSchema" xmlns:xs="http://www.w3.org/2001/XMLSchema" xmlns:p="http://schemas.microsoft.com/office/2006/metadata/properties" xmlns:ns2="e0c8fa1d-ccaa-463b-ae8a-17b76aa0318a" targetNamespace="http://schemas.microsoft.com/office/2006/metadata/properties" ma:root="true" ma:fieldsID="b1a6c81fd44c88a63268a9b7cc8a2dca" ns2:_="">
    <xsd:import namespace="e0c8fa1d-ccaa-463b-ae8a-17b76aa031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8fa1d-ccaa-463b-ae8a-17b76aa031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9C47EF-9970-49EC-9B94-BAA1C1A53B2E}">
  <ds:schemaRefs>
    <ds:schemaRef ds:uri="http://schemas.openxmlformats.org/package/2006/metadata/core-properties"/>
    <ds:schemaRef ds:uri="http://purl.org/dc/elements/1.1/"/>
    <ds:schemaRef ds:uri="http://schemas.microsoft.com/office/2006/documentManagement/types"/>
    <ds:schemaRef ds:uri="http://purl.org/dc/dcmitype/"/>
    <ds:schemaRef ds:uri="http://schemas.microsoft.com/office/2006/metadata/properties"/>
    <ds:schemaRef ds:uri="http://www.w3.org/XML/1998/namespace"/>
    <ds:schemaRef ds:uri="e171c282-f53f-4e22-a544-3d53a03c940d"/>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6D50AB9E-C95B-4D1B-A68B-01CEF87DC9C2}"/>
</file>

<file path=customXml/itemProps3.xml><?xml version="1.0" encoding="utf-8"?>
<ds:datastoreItem xmlns:ds="http://schemas.openxmlformats.org/officeDocument/2006/customXml" ds:itemID="{68C71344-059E-4061-A66D-D48FCE44B2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2025</vt:lpstr>
      <vt:lpstr>2024</vt:lpstr>
      <vt:lpstr>2023</vt:lpstr>
      <vt:lpstr>2022</vt:lpstr>
      <vt:lpstr>2021</vt:lpstr>
      <vt:lpstr>2020</vt:lpstr>
      <vt:lpstr>2019</vt:lpstr>
      <vt:lpstr>2018</vt:lpstr>
      <vt:lpstr>2017</vt:lpstr>
      <vt:lpstr>2016</vt:lpstr>
    </vt:vector>
  </TitlesOfParts>
  <Company>Department of Health Ireland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Hughes</dc:creator>
  <cp:lastModifiedBy>Rebecca Finnegan</cp:lastModifiedBy>
  <dcterms:created xsi:type="dcterms:W3CDTF">2026-01-07T15:53:52Z</dcterms:created>
  <dcterms:modified xsi:type="dcterms:W3CDTF">2026-01-09T14:48:53Z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y fmtid="{D5CDD505-2E9C-101B-9397-08002B2CF9AE}" pid="3" name="eDocs_FileTopics">
    <vt:lpwstr>6;#PAC|d682ab92-dd48-4d3f-a867-a5a0923d1597;#10;##Commencement Matters|4278d700-d1f5-4d8c-9722-d8cd31fc374c;#40;##Committees|061dd4ea-5e58-4858-89b4-955bc7ac294b;#3;##JOCH|a5df501a-72b7-44e3-89cc-fb8c4b3607cc;#7;##PQ|5c7ca3f9-afe9-49c1-91a3-b483ff5d2547;#8;##Topical|6ea369d0-7f84-4033-bec1-1e6de9cd1ea0;#9;##LQ|99cb9323-66a4-4da3-a0b2-916568e5c0a0;#11;##Party Political Costings|c02a73be-92fe-4ea5-8613-1bfda9368228</vt:lpwstr>
  </property>
  <property fmtid="{D5CDD505-2E9C-101B-9397-08002B2CF9AE}" pid="4" name="eDocs_SecurityClassification">
    <vt:lpwstr>4;#Unclassified|c9f4c94a-1915-4f20-a131-4366bb1313cc</vt:lpwstr>
  </property>
  <property fmtid="{D5CDD505-2E9C-101B-9397-08002B2CF9AE}" pid="5" name="eDocs_Series">
    <vt:lpwstr>1;#319|abcfd83a-1fbe-4872-a37a-b6161d3c2409</vt:lpwstr>
  </property>
  <property fmtid="{D5CDD505-2E9C-101B-9397-08002B2CF9AE}" pid="6" name="eDocs_DocumentTopics">
    <vt:lpwstr/>
  </property>
  <property fmtid="{D5CDD505-2E9C-101B-9397-08002B2CF9AE}" pid="7" name="eDocs_Year">
    <vt:lpwstr>39;#2026|92d50fdf-f420-42c5-af11-5a1d94e1ba93</vt:lpwstr>
  </property>
  <property fmtid="{D5CDD505-2E9C-101B-9397-08002B2CF9AE}" pid="8" name="ge25f6a3ef6f42d4865685f2a74bf8c7">
    <vt:lpwstr/>
  </property>
  <property fmtid="{D5CDD505-2E9C-101B-9397-08002B2CF9AE}" pid="9" name="eDocs_RetentionPeriodTerm">
    <vt:lpwstr/>
  </property>
</Properties>
</file>