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J:\FOI\2. Science Foundation Ireland\2.Serving Political System\1. New Department\PQs\1. PQs\2024\35164- Distribution of funding awards in new agency\"/>
    </mc:Choice>
  </mc:AlternateContent>
  <xr:revisionPtr revIDLastSave="0" documentId="8_{F3DDBDB5-3B5F-4890-B4FD-3A34338B6A86}" xr6:coauthVersionLast="47" xr6:coauthVersionMax="47" xr10:uidLastSave="{00000000-0000-0000-0000-000000000000}"/>
  <bookViews>
    <workbookView xWindow="-110" yWindow="-110" windowWidth="19420" windowHeight="10420" xr2:uid="{71103C96-90C3-467B-B8CF-4464C890726A}"/>
  </bookViews>
  <sheets>
    <sheet name="IRC Grants 2023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4" i="1" l="1"/>
  <c r="C35" i="1"/>
  <c r="D35" i="1"/>
  <c r="E35" i="1"/>
  <c r="F35" i="1"/>
  <c r="B35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35" i="1" l="1"/>
</calcChain>
</file>

<file path=xl/sharedStrings.xml><?xml version="1.0" encoding="utf-8"?>
<sst xmlns="http://schemas.openxmlformats.org/spreadsheetml/2006/main" count="45" uniqueCount="43">
  <si>
    <t>Institution Name</t>
  </si>
  <si>
    <t>PostGraduate</t>
  </si>
  <si>
    <t>Postdoctorate</t>
  </si>
  <si>
    <t>PI Led National</t>
  </si>
  <si>
    <t>PI Led International</t>
  </si>
  <si>
    <t>EU HERA Projects</t>
  </si>
  <si>
    <t>Research</t>
  </si>
  <si>
    <t>IRC Postgraduate Scholarship Schemes</t>
  </si>
  <si>
    <t>IRC Postdoctoral Fellowship Schemes</t>
  </si>
  <si>
    <t>IRC PI Led Project Schemes (National)</t>
  </si>
  <si>
    <t>IRC PI Led Project Schemes (International)</t>
  </si>
  <si>
    <t>TOTAL IRC RESEARCH</t>
  </si>
  <si>
    <t>Agence Nationale De La Recherche</t>
  </si>
  <si>
    <t xml:space="preserve">Atlantic Technological University </t>
  </si>
  <si>
    <t>CESSDA 2021 - MEMBERSHIP TO CESSDA PROJECT</t>
  </si>
  <si>
    <t>Council for the Lindau Nobel Meeting</t>
  </si>
  <si>
    <t>DARIAH - EU PROJECTS</t>
  </si>
  <si>
    <t>Dublin City University</t>
  </si>
  <si>
    <t>Dublin Institute of Advanced Studies</t>
  </si>
  <si>
    <t xml:space="preserve">Dundalk Institute of Technology </t>
  </si>
  <si>
    <t>European Social Survery ERIC</t>
  </si>
  <si>
    <t>The Economic Social Research Institute</t>
  </si>
  <si>
    <t>University of Galway</t>
  </si>
  <si>
    <t>HEALTH RESEARCH BOARD</t>
  </si>
  <si>
    <t>Irish Universities Association</t>
  </si>
  <si>
    <t>Marino Institute</t>
  </si>
  <si>
    <t>Mary Immaculate College</t>
  </si>
  <si>
    <t>Munster Technological University</t>
  </si>
  <si>
    <t>Maynooth University</t>
  </si>
  <si>
    <t>National College of Art and Design</t>
  </si>
  <si>
    <t>National College of Ireland</t>
  </si>
  <si>
    <t>Royal College of Surgeons</t>
  </si>
  <si>
    <t>Royal Irish Academy</t>
  </si>
  <si>
    <t>South East Technological University</t>
  </si>
  <si>
    <t>St Angela's College</t>
  </si>
  <si>
    <t>Trinity College Dublin</t>
  </si>
  <si>
    <t>TEAGASC</t>
  </si>
  <si>
    <t>Technological University Dublin</t>
  </si>
  <si>
    <t>Technological University of the Shannon: Midlands Midwest</t>
  </si>
  <si>
    <t>University College Cork</t>
  </si>
  <si>
    <t>University College Dublin</t>
  </si>
  <si>
    <t>University of Limerick</t>
  </si>
  <si>
    <t>Humanities in The European Research Area ( EU HERA projects)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</si>
</sst>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2" xfId="0" applyBorder="1"/>
    <xf numFmtId="4" fontId="0" fillId="0" borderId="2" xfId="0" applyNumberFormat="1" applyBorder="1"/>
    <xf numFmtId="0" fontId="1" fillId="0" borderId="3" xfId="0" applyFont="1" applyBorder="1"/>
    <xf numFmtId="4" fontId="1" fillId="0" borderId="3" xfId="0" applyNumberFormat="1" applyFont="1" applyBorder="1"/>
    <xf numFmtId="4" fontId="1" fillId="0" borderId="2" xfId="0" applyNumberFormat="1" applyFont="1" applyBorder="1"/>
  </cellXfs>
  <cellStyles count="1">
    <cellStyle name="Normal" xfId="0" builtinId="0"/>
  </cellStyles>
  <dxfs count="11">
    <dxf>
      <numFmt numFmtId="4" formatCode="#,##0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4" formatCode="#,##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4" formatCode="#,##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4" formatCode="#,##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4" formatCode="#,##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4" formatCode="#,##0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73074DC-42B1-45B9-AD38-C888EE45A266}" name="Table245" displayName="Table245" ref="A2:G35" totalsRowShown="0" headerRowDxfId="10" headerRowBorderDxfId="9" tableBorderDxfId="8" totalsRowBorderDxfId="7">
  <autoFilter ref="A2:G35" xr:uid="{3FFFB761-1437-4D13-AABF-D35F155623B7}"/>
  <tableColumns count="7">
    <tableColumn id="2" xr3:uid="{8DB48832-008A-4D62-B49D-8DEBCEE11D25}" name="Institution Name" dataDxfId="6"/>
    <tableColumn id="46" xr3:uid="{E47F93EE-E298-4B58-8A40-BC1F29E89E61}" name="PostGraduate" dataDxfId="5"/>
    <tableColumn id="47" xr3:uid="{6F56E068-7EBB-40A2-A0A7-8140682284C3}" name="Postdoctorate" dataDxfId="4"/>
    <tableColumn id="48" xr3:uid="{EC5D49F2-65C0-4C66-8BFC-ABD434E96963}" name="PI Led National" dataDxfId="3"/>
    <tableColumn id="49" xr3:uid="{950DAF8B-8842-4EBC-97FA-789CBBA0756C}" name="PI Led International" dataDxfId="2"/>
    <tableColumn id="50" xr3:uid="{58BD28B6-AB70-4852-82F0-DE54A0BA505F}" name="EU HERA Projects" dataDxfId="1"/>
    <tableColumn id="96" xr3:uid="{16E77E92-1A89-4204-9B5C-007E7B1ED783}" name="Research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F164C-56F5-4B29-8470-007A99FBB413}">
  <dimension ref="A2:H36"/>
  <sheetViews>
    <sheetView tabSelected="1" workbookViewId="0">
      <pane ySplit="3" topLeftCell="A15" activePane="bottomLeft" state="frozen"/>
      <selection pane="bottomLeft" activeCell="I28" sqref="I28"/>
    </sheetView>
  </sheetViews>
  <sheetFormatPr defaultRowHeight="14.5" x14ac:dyDescent="0.35"/>
  <cols>
    <col min="1" max="1" width="55.81640625" bestFit="1" customWidth="1"/>
    <col min="2" max="7" width="13.81640625" customWidth="1"/>
    <col min="8" max="8" width="12.81640625" bestFit="1" customWidth="1"/>
  </cols>
  <sheetData>
    <row r="2" spans="1:7" s="2" customFormat="1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s="5" customFormat="1" ht="58" x14ac:dyDescent="0.35">
      <c r="A3" s="3" t="s">
        <v>0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5</v>
      </c>
      <c r="G3" s="4" t="s">
        <v>11</v>
      </c>
    </row>
    <row r="4" spans="1:7" x14ac:dyDescent="0.35">
      <c r="A4" s="6" t="s">
        <v>12</v>
      </c>
      <c r="B4" s="7"/>
      <c r="C4" s="7"/>
      <c r="D4" s="7"/>
      <c r="E4" s="7">
        <v>5000</v>
      </c>
      <c r="F4" s="7"/>
      <c r="G4" s="7">
        <f>SUM(Table245[[#This Row],[PostGraduate]:[EU HERA Projects]])</f>
        <v>5000</v>
      </c>
    </row>
    <row r="5" spans="1:7" x14ac:dyDescent="0.35">
      <c r="A5" s="6" t="s">
        <v>13</v>
      </c>
      <c r="B5" s="7">
        <v>175768.32000000001</v>
      </c>
      <c r="C5" s="7">
        <v>59515.159999999996</v>
      </c>
      <c r="D5" s="7">
        <v>179627.46</v>
      </c>
      <c r="E5" s="7"/>
      <c r="F5" s="7"/>
      <c r="G5" s="7">
        <f>SUM(Table245[[#This Row],[PostGraduate]:[EU HERA Projects]])</f>
        <v>414910.94</v>
      </c>
    </row>
    <row r="6" spans="1:7" x14ac:dyDescent="0.35">
      <c r="A6" s="6" t="s">
        <v>14</v>
      </c>
      <c r="B6" s="7"/>
      <c r="C6" s="7"/>
      <c r="D6" s="7"/>
      <c r="E6" s="7">
        <v>25000</v>
      </c>
      <c r="F6" s="7"/>
      <c r="G6" s="7">
        <f>SUM(Table245[[#This Row],[PostGraduate]:[EU HERA Projects]])</f>
        <v>25000</v>
      </c>
    </row>
    <row r="7" spans="1:7" x14ac:dyDescent="0.35">
      <c r="A7" s="6" t="s">
        <v>15</v>
      </c>
      <c r="B7" s="7"/>
      <c r="C7" s="7"/>
      <c r="D7" s="7"/>
      <c r="E7" s="7">
        <v>5000</v>
      </c>
      <c r="F7" s="7"/>
      <c r="G7" s="7">
        <f>SUM(Table245[[#This Row],[PostGraduate]:[EU HERA Projects]])</f>
        <v>5000</v>
      </c>
    </row>
    <row r="8" spans="1:7" x14ac:dyDescent="0.35">
      <c r="A8" s="6" t="s">
        <v>16</v>
      </c>
      <c r="B8" s="7"/>
      <c r="C8" s="7"/>
      <c r="D8" s="7"/>
      <c r="E8" s="7">
        <v>21497</v>
      </c>
      <c r="F8" s="7"/>
      <c r="G8" s="7">
        <f>SUM(Table245[[#This Row],[PostGraduate]:[EU HERA Projects]])</f>
        <v>21497</v>
      </c>
    </row>
    <row r="9" spans="1:7" x14ac:dyDescent="0.35">
      <c r="A9" s="6" t="s">
        <v>17</v>
      </c>
      <c r="B9" s="7">
        <v>1786694.18</v>
      </c>
      <c r="C9" s="7">
        <v>491968.16000000003</v>
      </c>
      <c r="D9" s="7">
        <v>1139048.9100000001</v>
      </c>
      <c r="E9" s="7">
        <v>39649.75</v>
      </c>
      <c r="F9" s="7"/>
      <c r="G9" s="7">
        <f>SUM(Table245[[#This Row],[PostGraduate]:[EU HERA Projects]])</f>
        <v>3457361</v>
      </c>
    </row>
    <row r="10" spans="1:7" x14ac:dyDescent="0.35">
      <c r="A10" s="6" t="s">
        <v>18</v>
      </c>
      <c r="B10" s="7">
        <v>47208.119999999995</v>
      </c>
      <c r="C10" s="7">
        <v>108821.28</v>
      </c>
      <c r="D10" s="7">
        <v>177261.25</v>
      </c>
      <c r="E10" s="7"/>
      <c r="F10" s="7"/>
      <c r="G10" s="7">
        <f>SUM(Table245[[#This Row],[PostGraduate]:[EU HERA Projects]])</f>
        <v>333290.65000000002</v>
      </c>
    </row>
    <row r="11" spans="1:7" x14ac:dyDescent="0.35">
      <c r="A11" s="6" t="s">
        <v>19</v>
      </c>
      <c r="B11" s="7">
        <v>42174.84</v>
      </c>
      <c r="C11" s="7">
        <v>30562</v>
      </c>
      <c r="D11" s="7">
        <v>12000</v>
      </c>
      <c r="E11" s="7"/>
      <c r="F11" s="7"/>
      <c r="G11" s="7">
        <f>SUM(Table245[[#This Row],[PostGraduate]:[EU HERA Projects]])</f>
        <v>84736.84</v>
      </c>
    </row>
    <row r="12" spans="1:7" x14ac:dyDescent="0.35">
      <c r="A12" s="6" t="s">
        <v>20</v>
      </c>
      <c r="B12" s="7"/>
      <c r="C12" s="7"/>
      <c r="D12" s="7"/>
      <c r="E12" s="7">
        <v>67754</v>
      </c>
      <c r="F12" s="7"/>
      <c r="G12" s="7">
        <f>SUM(Table245[[#This Row],[PostGraduate]:[EU HERA Projects]])</f>
        <v>67754</v>
      </c>
    </row>
    <row r="13" spans="1:7" x14ac:dyDescent="0.35">
      <c r="A13" s="6" t="s">
        <v>21</v>
      </c>
      <c r="B13" s="7"/>
      <c r="C13" s="7">
        <v>52420.45</v>
      </c>
      <c r="D13" s="7"/>
      <c r="E13" s="7"/>
      <c r="F13" s="7"/>
      <c r="G13" s="7">
        <f>SUM(Table245[[#This Row],[PostGraduate]:[EU HERA Projects]])</f>
        <v>52420.45</v>
      </c>
    </row>
    <row r="14" spans="1:7" x14ac:dyDescent="0.35">
      <c r="A14" s="6" t="s">
        <v>22</v>
      </c>
      <c r="B14" s="7">
        <v>2438911.5400000005</v>
      </c>
      <c r="C14" s="7">
        <v>742758.75</v>
      </c>
      <c r="D14" s="7">
        <v>1933245.8699999999</v>
      </c>
      <c r="E14" s="7"/>
      <c r="F14" s="7"/>
      <c r="G14" s="7">
        <f>SUM(Table245[[#This Row],[PostGraduate]:[EU HERA Projects]])</f>
        <v>5114916.16</v>
      </c>
    </row>
    <row r="15" spans="1:7" x14ac:dyDescent="0.35">
      <c r="A15" s="6" t="s">
        <v>23</v>
      </c>
      <c r="B15" s="7"/>
      <c r="C15" s="7"/>
      <c r="D15" s="7"/>
      <c r="E15" s="7">
        <v>200000</v>
      </c>
      <c r="F15" s="7"/>
      <c r="G15" s="7">
        <f>SUM(Table245[[#This Row],[PostGraduate]:[EU HERA Projects]])</f>
        <v>200000</v>
      </c>
    </row>
    <row r="16" spans="1:7" x14ac:dyDescent="0.35">
      <c r="A16" s="6" t="s">
        <v>24</v>
      </c>
      <c r="B16" s="7"/>
      <c r="C16" s="7"/>
      <c r="D16" s="7">
        <v>241710.46</v>
      </c>
      <c r="E16" s="7"/>
      <c r="F16" s="7"/>
      <c r="G16" s="7">
        <f>SUM(Table245[[#This Row],[PostGraduate]:[EU HERA Projects]])</f>
        <v>241710.46</v>
      </c>
    </row>
    <row r="17" spans="1:7" x14ac:dyDescent="0.35">
      <c r="A17" s="6" t="s">
        <v>25</v>
      </c>
      <c r="B17" s="7"/>
      <c r="C17" s="7"/>
      <c r="D17" s="7">
        <v>11674.77</v>
      </c>
      <c r="E17" s="7"/>
      <c r="F17" s="7"/>
      <c r="G17" s="7">
        <f>SUM(Table245[[#This Row],[PostGraduate]:[EU HERA Projects]])</f>
        <v>11674.77</v>
      </c>
    </row>
    <row r="18" spans="1:7" x14ac:dyDescent="0.35">
      <c r="A18" s="6" t="s">
        <v>26</v>
      </c>
      <c r="B18" s="7">
        <v>178924.62999999998</v>
      </c>
      <c r="C18" s="7"/>
      <c r="D18" s="7">
        <v>183876.25</v>
      </c>
      <c r="E18" s="7"/>
      <c r="F18" s="7"/>
      <c r="G18" s="7">
        <f>SUM(Table245[[#This Row],[PostGraduate]:[EU HERA Projects]])</f>
        <v>362800.88</v>
      </c>
    </row>
    <row r="19" spans="1:7" x14ac:dyDescent="0.35">
      <c r="A19" s="6" t="s">
        <v>27</v>
      </c>
      <c r="B19" s="7">
        <v>69874.94</v>
      </c>
      <c r="C19" s="7">
        <v>19927.669999999998</v>
      </c>
      <c r="D19" s="7"/>
      <c r="E19" s="7"/>
      <c r="F19" s="7"/>
      <c r="G19" s="7">
        <f>SUM(Table245[[#This Row],[PostGraduate]:[EU HERA Projects]])</f>
        <v>89802.61</v>
      </c>
    </row>
    <row r="20" spans="1:7" x14ac:dyDescent="0.35">
      <c r="A20" s="6" t="s">
        <v>28</v>
      </c>
      <c r="B20" s="7">
        <v>1375970.18</v>
      </c>
      <c r="C20" s="7">
        <v>651291</v>
      </c>
      <c r="D20" s="7">
        <v>1296715.05</v>
      </c>
      <c r="E20" s="7">
        <v>-2150</v>
      </c>
      <c r="F20" s="7"/>
      <c r="G20" s="7">
        <f>SUM(Table245[[#This Row],[PostGraduate]:[EU HERA Projects]])</f>
        <v>3321826.23</v>
      </c>
    </row>
    <row r="21" spans="1:7" x14ac:dyDescent="0.35">
      <c r="A21" s="6" t="s">
        <v>29</v>
      </c>
      <c r="B21" s="7"/>
      <c r="C21" s="7"/>
      <c r="D21" s="7">
        <v>7250</v>
      </c>
      <c r="E21" s="7"/>
      <c r="F21" s="7"/>
      <c r="G21" s="7">
        <f>SUM(Table245[[#This Row],[PostGraduate]:[EU HERA Projects]])</f>
        <v>7250</v>
      </c>
    </row>
    <row r="22" spans="1:7" x14ac:dyDescent="0.35">
      <c r="A22" s="6" t="s">
        <v>30</v>
      </c>
      <c r="B22" s="7"/>
      <c r="C22" s="7">
        <v>30562</v>
      </c>
      <c r="D22" s="7">
        <v>49587.24</v>
      </c>
      <c r="E22" s="7">
        <v>37150</v>
      </c>
      <c r="F22" s="7"/>
      <c r="G22" s="7">
        <f>SUM(Table245[[#This Row],[PostGraduate]:[EU HERA Projects]])</f>
        <v>117299.23999999999</v>
      </c>
    </row>
    <row r="23" spans="1:7" x14ac:dyDescent="0.35">
      <c r="A23" s="6" t="s">
        <v>31</v>
      </c>
      <c r="B23" s="7">
        <v>793998.87</v>
      </c>
      <c r="C23" s="7">
        <v>383896.57</v>
      </c>
      <c r="D23" s="7">
        <v>544211.23</v>
      </c>
      <c r="E23" s="7"/>
      <c r="F23" s="7"/>
      <c r="G23" s="7">
        <f>SUM(Table245[[#This Row],[PostGraduate]:[EU HERA Projects]])</f>
        <v>1722106.67</v>
      </c>
    </row>
    <row r="24" spans="1:7" x14ac:dyDescent="0.35">
      <c r="A24" s="6" t="s">
        <v>32</v>
      </c>
      <c r="B24" s="7"/>
      <c r="C24" s="7"/>
      <c r="D24" s="7">
        <v>505608.2</v>
      </c>
      <c r="E24" s="7"/>
      <c r="F24" s="7"/>
      <c r="G24" s="7">
        <f>SUM(Table245[[#This Row],[PostGraduate]:[EU HERA Projects]])</f>
        <v>505608.2</v>
      </c>
    </row>
    <row r="25" spans="1:7" x14ac:dyDescent="0.35">
      <c r="A25" s="6" t="s">
        <v>33</v>
      </c>
      <c r="B25" s="7">
        <v>873784.70000000007</v>
      </c>
      <c r="C25" s="7">
        <v>170295.45</v>
      </c>
      <c r="D25" s="7">
        <v>5998.5</v>
      </c>
      <c r="E25" s="7">
        <v>500</v>
      </c>
      <c r="F25" s="7"/>
      <c r="G25" s="7">
        <f>SUM(Table245[[#This Row],[PostGraduate]:[EU HERA Projects]])</f>
        <v>1050578.6500000001</v>
      </c>
    </row>
    <row r="26" spans="1:7" x14ac:dyDescent="0.35">
      <c r="A26" s="6" t="s">
        <v>34</v>
      </c>
      <c r="B26" s="7"/>
      <c r="C26" s="7"/>
      <c r="D26" s="7">
        <v>1500</v>
      </c>
      <c r="E26" s="7"/>
      <c r="F26" s="7"/>
      <c r="G26" s="7">
        <f>SUM(Table245[[#This Row],[PostGraduate]:[EU HERA Projects]])</f>
        <v>1500</v>
      </c>
    </row>
    <row r="27" spans="1:7" x14ac:dyDescent="0.35">
      <c r="A27" s="6" t="s">
        <v>35</v>
      </c>
      <c r="B27" s="7">
        <v>4265847.76</v>
      </c>
      <c r="C27" s="7">
        <v>2455056.2399999998</v>
      </c>
      <c r="D27" s="7">
        <v>3979430.39</v>
      </c>
      <c r="E27" s="7">
        <v>37487</v>
      </c>
      <c r="F27" s="7"/>
      <c r="G27" s="7">
        <f>SUM(Table245[[#This Row],[PostGraduate]:[EU HERA Projects]])</f>
        <v>10737821.390000001</v>
      </c>
    </row>
    <row r="28" spans="1:7" x14ac:dyDescent="0.35">
      <c r="A28" s="6" t="s">
        <v>36</v>
      </c>
      <c r="B28" s="7"/>
      <c r="C28" s="7">
        <v>82982.45</v>
      </c>
      <c r="D28" s="7">
        <v>66329</v>
      </c>
      <c r="E28" s="7"/>
      <c r="F28" s="7"/>
      <c r="G28" s="7">
        <f>SUM(Table245[[#This Row],[PostGraduate]:[EU HERA Projects]])</f>
        <v>149311.45000000001</v>
      </c>
    </row>
    <row r="29" spans="1:7" x14ac:dyDescent="0.35">
      <c r="A29" s="6" t="s">
        <v>37</v>
      </c>
      <c r="B29" s="7">
        <v>1172369.9000000001</v>
      </c>
      <c r="C29" s="7">
        <v>187145.69</v>
      </c>
      <c r="D29" s="7">
        <v>45982.720000000001</v>
      </c>
      <c r="E29" s="7"/>
      <c r="F29" s="7"/>
      <c r="G29" s="7">
        <f>SUM(Table245[[#This Row],[PostGraduate]:[EU HERA Projects]])</f>
        <v>1405498.31</v>
      </c>
    </row>
    <row r="30" spans="1:7" x14ac:dyDescent="0.35">
      <c r="A30" s="6" t="s">
        <v>38</v>
      </c>
      <c r="B30" s="7">
        <v>308930.44</v>
      </c>
      <c r="C30" s="7">
        <v>52420.45</v>
      </c>
      <c r="D30" s="7">
        <v>9000</v>
      </c>
      <c r="E30" s="7"/>
      <c r="F30" s="7"/>
      <c r="G30" s="7">
        <f>SUM(Table245[[#This Row],[PostGraduate]:[EU HERA Projects]])</f>
        <v>370350.89</v>
      </c>
    </row>
    <row r="31" spans="1:7" x14ac:dyDescent="0.35">
      <c r="A31" s="6" t="s">
        <v>39</v>
      </c>
      <c r="B31" s="7">
        <v>2824865.07</v>
      </c>
      <c r="C31" s="7">
        <v>1372181.01</v>
      </c>
      <c r="D31" s="7">
        <v>2525619.87</v>
      </c>
      <c r="E31" s="7">
        <v>36009.800000000003</v>
      </c>
      <c r="F31" s="7"/>
      <c r="G31" s="7">
        <f>SUM(Table245[[#This Row],[PostGraduate]:[EU HERA Projects]])</f>
        <v>6758675.75</v>
      </c>
    </row>
    <row r="32" spans="1:7" x14ac:dyDescent="0.35">
      <c r="A32" s="6" t="s">
        <v>40</v>
      </c>
      <c r="B32" s="7">
        <v>5291334.21</v>
      </c>
      <c r="C32" s="7">
        <v>3133495.2399999998</v>
      </c>
      <c r="D32" s="7">
        <v>3492953.61</v>
      </c>
      <c r="E32" s="7">
        <v>434560.36</v>
      </c>
      <c r="F32" s="7"/>
      <c r="G32" s="7">
        <f>SUM(Table245[[#This Row],[PostGraduate]:[EU HERA Projects]])</f>
        <v>12352343.419999998</v>
      </c>
    </row>
    <row r="33" spans="1:8" x14ac:dyDescent="0.35">
      <c r="A33" s="6" t="s">
        <v>41</v>
      </c>
      <c r="B33" s="7">
        <v>1551863.96</v>
      </c>
      <c r="C33" s="7">
        <v>561720.34000000008</v>
      </c>
      <c r="D33" s="7">
        <v>322091.95</v>
      </c>
      <c r="E33" s="7">
        <v>74587.5</v>
      </c>
      <c r="F33" s="7"/>
      <c r="G33" s="7">
        <f>SUM(Table245[[#This Row],[PostGraduate]:[EU HERA Projects]])</f>
        <v>2510263.75</v>
      </c>
    </row>
    <row r="34" spans="1:8" x14ac:dyDescent="0.35">
      <c r="A34" s="6" t="s">
        <v>42</v>
      </c>
      <c r="B34" s="7"/>
      <c r="C34" s="7"/>
      <c r="D34" s="7"/>
      <c r="E34" s="7"/>
      <c r="F34" s="7">
        <v>3700230.8</v>
      </c>
      <c r="G34" s="7">
        <f>SUM(Table245[[#This Row],[PostGraduate]:[EU HERA Projects]])</f>
        <v>3700230.8</v>
      </c>
    </row>
    <row r="35" spans="1:8" s="2" customFormat="1" x14ac:dyDescent="0.35">
      <c r="A35" s="8"/>
      <c r="B35" s="9">
        <f>SUBTOTAL(109,B3:B34)</f>
        <v>23198521.660000004</v>
      </c>
      <c r="C35" s="9">
        <f t="shared" ref="C35:F35" si="0">SUBTOTAL(109,C3:C34)</f>
        <v>10587019.91</v>
      </c>
      <c r="D35" s="9">
        <f t="shared" si="0"/>
        <v>16730722.73</v>
      </c>
      <c r="E35" s="9">
        <f t="shared" si="0"/>
        <v>982045.40999999992</v>
      </c>
      <c r="F35" s="9">
        <f t="shared" si="0"/>
        <v>3700230.8</v>
      </c>
      <c r="G35" s="10">
        <f>SUM(Table245[[#This Row],[PostGraduate]:[EU HERA Projects]])</f>
        <v>55198540.510000005</v>
      </c>
    </row>
    <row r="36" spans="1:8" x14ac:dyDescent="0.35">
      <c r="H36" s="2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7BDC74BF1D194B8692D5D95B9BF683" ma:contentTypeVersion="0" ma:contentTypeDescription="Create a new document." ma:contentTypeScope="" ma:versionID="042dc37030c6c04c7bd5e1bc82af36f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576f5abb23fbc677d5d63aee22b060f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86E54AA-82C5-40DC-BAE3-0F1BD033BD14}"/>
</file>

<file path=customXml/itemProps2.xml><?xml version="1.0" encoding="utf-8"?>
<ds:datastoreItem xmlns:ds="http://schemas.openxmlformats.org/officeDocument/2006/customXml" ds:itemID="{2F0D5860-5B49-4E78-912E-1375DB81C78D}"/>
</file>

<file path=customXml/itemProps3.xml><?xml version="1.0" encoding="utf-8"?>
<ds:datastoreItem xmlns:ds="http://schemas.openxmlformats.org/officeDocument/2006/customXml" ds:itemID="{88E79D67-EA46-4668-BF67-37088542BD3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IRC Grants 2023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Liam Ryan</dc:creator>
  <cp:keywords/>
  <dc:description/>
  <cp:lastModifiedBy>Molloy, Aoife</cp:lastModifiedBy>
  <cp:revision/>
  <dcterms:created xsi:type="dcterms:W3CDTF">2024-08-29T11:08:46Z</dcterms:created>
  <dcterms:modified xsi:type="dcterms:W3CDTF">2024-08-30T13:05:26Z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0x010100D07BDC74BF1D194B8692D5D95B9BF683</vt:lpwstr>
  </property>
</Properties>
</file>