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I:\APPP Unit\Political System &amp; Management Board\PQs - All\2023\23-48300-PQ-App Population by Phase\"/>
    </mc:Choice>
  </mc:AlternateContent>
  <bookViews>
    <workbookView xWindow="19200" yWindow="0" windowWidth="19200" windowHeight="21150"/>
  </bookViews>
  <sheets>
    <sheet name="Craft pop by Trade &amp; Phase" sheetId="2" r:id="rId1"/>
    <sheet name="Consortia a-ship pop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2" l="1"/>
  <c r="C28" i="2"/>
  <c r="D28" i="2"/>
  <c r="E28" i="2"/>
  <c r="F28" i="2"/>
  <c r="G28" i="2"/>
  <c r="H28" i="2"/>
  <c r="I28" i="2"/>
</calcChain>
</file>

<file path=xl/sharedStrings.xml><?xml version="1.0" encoding="utf-8"?>
<sst xmlns="http://schemas.openxmlformats.org/spreadsheetml/2006/main" count="132" uniqueCount="85">
  <si>
    <t>Print Media</t>
  </si>
  <si>
    <t>Phase 5</t>
  </si>
  <si>
    <t>Agricultural Mechanics</t>
  </si>
  <si>
    <t>Phase 1</t>
  </si>
  <si>
    <t>Phase 2</t>
  </si>
  <si>
    <t>Phase 3</t>
  </si>
  <si>
    <t>Phase 4</t>
  </si>
  <si>
    <t>Phase 6</t>
  </si>
  <si>
    <t>Phase 7</t>
  </si>
  <si>
    <t>Construction Plant Fitting</t>
  </si>
  <si>
    <t>Heavy Vehicle Mechanics</t>
  </si>
  <si>
    <t>Motor Mechanics</t>
  </si>
  <si>
    <t>Vehicle Body Repairs</t>
  </si>
  <si>
    <t>Farriery</t>
  </si>
  <si>
    <t>Industrial Insulation</t>
  </si>
  <si>
    <t>M.A.M.F.</t>
  </si>
  <si>
    <t>Metal Fabrication</t>
  </si>
  <si>
    <t>Pipefitting</t>
  </si>
  <si>
    <t>Sheet Metalworking</t>
  </si>
  <si>
    <t>Toolmaking</t>
  </si>
  <si>
    <t>Electrical</t>
  </si>
  <si>
    <t>Aircraft Mechanics</t>
  </si>
  <si>
    <t>Electrical Instrumentation</t>
  </si>
  <si>
    <t>Electronic Security Systems</t>
  </si>
  <si>
    <t>Instrumentation</t>
  </si>
  <si>
    <t>Refrigeration and Air Conditioning</t>
  </si>
  <si>
    <t>Brick and Stonelaying</t>
  </si>
  <si>
    <t>Carpentry and Joinery</t>
  </si>
  <si>
    <t>Painting and Decorating</t>
  </si>
  <si>
    <t>Plastering</t>
  </si>
  <si>
    <t>Plumbing</t>
  </si>
  <si>
    <t>Stonecutting and Stonemasonry</t>
  </si>
  <si>
    <t>Wood Manufacturing and Finishing</t>
  </si>
  <si>
    <t>Trade</t>
  </si>
  <si>
    <t>Total</t>
  </si>
  <si>
    <t>Accounting Technician</t>
  </si>
  <si>
    <t xml:space="preserve">post 2016 </t>
  </si>
  <si>
    <t>Advanced Quantity Surveyor L9</t>
  </si>
  <si>
    <t xml:space="preserve">   Arboriculture </t>
  </si>
  <si>
    <t xml:space="preserve">   post 2016 </t>
  </si>
  <si>
    <t>Auctioneering and Property Services</t>
  </si>
  <si>
    <t>Bar Manager</t>
  </si>
  <si>
    <t>Butcher</t>
  </si>
  <si>
    <t>CGI technical Artist</t>
  </si>
  <si>
    <t>Chef de Partie</t>
  </si>
  <si>
    <t>Civil Engineering L6</t>
  </si>
  <si>
    <t>Civil Engineering L7</t>
  </si>
  <si>
    <t>Commis Chef</t>
  </si>
  <si>
    <t>Cybersecurity Associate</t>
  </si>
  <si>
    <t>Cybersecurity Practitioner</t>
  </si>
  <si>
    <t>Engineering Services Management</t>
  </si>
  <si>
    <t>Equipment Services Engineer</t>
  </si>
  <si>
    <t>Farm Manager</t>
  </si>
  <si>
    <t>Farm Technician</t>
  </si>
  <si>
    <t>GEO Driller</t>
  </si>
  <si>
    <t>Hair Dresser</t>
  </si>
  <si>
    <t xml:space="preserve">Health Care Assistant </t>
  </si>
  <si>
    <t>Horticulture</t>
  </si>
  <si>
    <t>Industrial Electrical Engineer</t>
  </si>
  <si>
    <t>Insurance Practitioner</t>
  </si>
  <si>
    <t>International Financial Services Associate</t>
  </si>
  <si>
    <t>International Financial Services Specialist</t>
  </si>
  <si>
    <t>Laboratory Analyst</t>
  </si>
  <si>
    <t>Laboratory Technician</t>
  </si>
  <si>
    <t>Lean Sigma Manager</t>
  </si>
  <si>
    <t>Logistics Associate</t>
  </si>
  <si>
    <t>Manufacturing Engineer (Level 7)</t>
  </si>
  <si>
    <t>Manufacturing Technology (Level 6)</t>
  </si>
  <si>
    <t>Network Engineer Associate</t>
  </si>
  <si>
    <t>OEM Engineer</t>
  </si>
  <si>
    <t>Polymer Processing Technology</t>
  </si>
  <si>
    <t>Principal Engineer</t>
  </si>
  <si>
    <t>Recruitment</t>
  </si>
  <si>
    <t>Retail Supervision</t>
  </si>
  <si>
    <t>Sales</t>
  </si>
  <si>
    <t>Scaffolding</t>
  </si>
  <si>
    <t>Software Developer Associate</t>
  </si>
  <si>
    <t>Sous Chef</t>
  </si>
  <si>
    <t>Sportsturf Management</t>
  </si>
  <si>
    <t>Supply Chain Associate</t>
  </si>
  <si>
    <t>Supply Chain Manager</t>
  </si>
  <si>
    <t>Supply Chain Specialist</t>
  </si>
  <si>
    <t>Telecommunications and Data Net. Tech.</t>
  </si>
  <si>
    <t>Transport Operations and Commercial Driving</t>
  </si>
  <si>
    <t>Wind Turbine Maintenance Technician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</si>
</sst>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/>
    </xf>
    <xf numFmtId="17" fontId="0" fillId="0" borderId="0" xfId="0" applyNumberFormat="1"/>
  </cellXfs>
  <cellStyles count="1">
    <cellStyle name="Normal" xfId="0" builtinId="0"/>
  </cellStyles>
  <dxfs count="10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2" name="Table2" displayName="Table2" ref="A1:I28" totalsRowCount="1">
  <autoFilter ref="A1:I27"/>
  <tableColumns count="9">
    <tableColumn id="1" name="Trade" totalsRowLabel="Total" dataDxfId="9" totalsRowDxfId="8"/>
    <tableColumn id="2" name="Phase 1" totalsRowFunction="sum" dataDxfId="7"/>
    <tableColumn id="3" name="Phase 2" totalsRowFunction="sum" dataDxfId="6"/>
    <tableColumn id="4" name="Phase 3" totalsRowFunction="sum" dataDxfId="5"/>
    <tableColumn id="5" name="Phase 4" totalsRowFunction="sum" dataDxfId="4"/>
    <tableColumn id="6" name="Phase 5" totalsRowFunction="sum" dataDxfId="3"/>
    <tableColumn id="7" name="Phase 6" totalsRowFunction="sum" dataDxfId="2"/>
    <tableColumn id="8" name="Phase 7" totalsRowFunction="sum" dataDxfId="1"/>
    <tableColumn id="9" name="Total" totalsRowFunction="sum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/>
  </sheetViews>
  <sheetFormatPr defaultRowHeight="15" x14ac:dyDescent="0.25"/>
  <cols>
    <col min="1" max="1" width="32.42578125" bestFit="1" customWidth="1"/>
    <col min="2" max="8" width="10" bestFit="1" customWidth="1"/>
    <col min="9" max="9" width="7.7109375" bestFit="1" customWidth="1"/>
  </cols>
  <sheetData>
    <row r="1" spans="1:9" x14ac:dyDescent="0.25">
      <c r="A1" t="s">
        <v>33</v>
      </c>
      <c r="B1" t="s">
        <v>3</v>
      </c>
      <c r="C1" t="s">
        <v>4</v>
      </c>
      <c r="D1" t="s">
        <v>5</v>
      </c>
      <c r="E1" t="s">
        <v>6</v>
      </c>
      <c r="F1" t="s">
        <v>1</v>
      </c>
      <c r="G1" t="s">
        <v>7</v>
      </c>
      <c r="H1" t="s">
        <v>8</v>
      </c>
      <c r="I1" t="s">
        <v>34</v>
      </c>
    </row>
    <row r="2" spans="1:9" x14ac:dyDescent="0.25">
      <c r="A2" s="1" t="s">
        <v>2</v>
      </c>
      <c r="B2" s="2">
        <v>34</v>
      </c>
      <c r="C2" s="2">
        <v>36</v>
      </c>
      <c r="D2" s="2">
        <v>67</v>
      </c>
      <c r="E2" s="2">
        <v>16</v>
      </c>
      <c r="F2" s="2">
        <v>48</v>
      </c>
      <c r="G2" s="2">
        <v>16</v>
      </c>
      <c r="H2" s="2">
        <v>11</v>
      </c>
      <c r="I2" s="2">
        <v>228</v>
      </c>
    </row>
    <row r="3" spans="1:9" x14ac:dyDescent="0.25">
      <c r="A3" s="1" t="s">
        <v>21</v>
      </c>
      <c r="B3" s="2">
        <v>1</v>
      </c>
      <c r="C3" s="2">
        <v>69</v>
      </c>
      <c r="D3" s="2">
        <v>55</v>
      </c>
      <c r="E3" s="2"/>
      <c r="F3" s="2">
        <v>9</v>
      </c>
      <c r="G3" s="2">
        <v>66</v>
      </c>
      <c r="H3" s="2">
        <v>46</v>
      </c>
      <c r="I3" s="2">
        <v>246</v>
      </c>
    </row>
    <row r="4" spans="1:9" x14ac:dyDescent="0.25">
      <c r="A4" s="1" t="s">
        <v>26</v>
      </c>
      <c r="B4" s="2">
        <v>54</v>
      </c>
      <c r="C4" s="2">
        <v>30</v>
      </c>
      <c r="D4" s="2">
        <v>70</v>
      </c>
      <c r="E4" s="2">
        <v>15</v>
      </c>
      <c r="F4" s="2">
        <v>36</v>
      </c>
      <c r="G4" s="2">
        <v>16</v>
      </c>
      <c r="H4" s="2">
        <v>33</v>
      </c>
      <c r="I4" s="2">
        <v>254</v>
      </c>
    </row>
    <row r="5" spans="1:9" x14ac:dyDescent="0.25">
      <c r="A5" s="1" t="s">
        <v>27</v>
      </c>
      <c r="B5" s="2">
        <v>866</v>
      </c>
      <c r="C5" s="2">
        <v>270</v>
      </c>
      <c r="D5" s="2">
        <v>432</v>
      </c>
      <c r="E5" s="2">
        <v>188</v>
      </c>
      <c r="F5" s="2">
        <v>325</v>
      </c>
      <c r="G5" s="2">
        <v>126</v>
      </c>
      <c r="H5" s="2">
        <v>145</v>
      </c>
      <c r="I5" s="2">
        <v>2352</v>
      </c>
    </row>
    <row r="6" spans="1:9" x14ac:dyDescent="0.25">
      <c r="A6" s="1" t="s">
        <v>9</v>
      </c>
      <c r="B6" s="2">
        <v>83</v>
      </c>
      <c r="C6" s="2">
        <v>34</v>
      </c>
      <c r="D6" s="2">
        <v>11</v>
      </c>
      <c r="E6" s="2">
        <v>29</v>
      </c>
      <c r="F6" s="2">
        <v>64</v>
      </c>
      <c r="G6" s="2">
        <v>15</v>
      </c>
      <c r="H6" s="2">
        <v>25</v>
      </c>
      <c r="I6" s="2">
        <v>261</v>
      </c>
    </row>
    <row r="7" spans="1:9" x14ac:dyDescent="0.25">
      <c r="A7" s="1" t="s">
        <v>20</v>
      </c>
      <c r="B7" s="2">
        <v>4408</v>
      </c>
      <c r="C7" s="2">
        <v>1078</v>
      </c>
      <c r="D7" s="2">
        <v>1549</v>
      </c>
      <c r="E7" s="2">
        <v>688</v>
      </c>
      <c r="F7" s="2">
        <v>1236</v>
      </c>
      <c r="G7" s="2">
        <v>633</v>
      </c>
      <c r="H7" s="2">
        <v>183</v>
      </c>
      <c r="I7" s="2">
        <v>9775</v>
      </c>
    </row>
    <row r="8" spans="1:9" x14ac:dyDescent="0.25">
      <c r="A8" s="1" t="s">
        <v>22</v>
      </c>
      <c r="B8" s="2">
        <v>196</v>
      </c>
      <c r="C8" s="2">
        <v>62</v>
      </c>
      <c r="D8" s="2">
        <v>81</v>
      </c>
      <c r="E8" s="2">
        <v>80</v>
      </c>
      <c r="F8" s="2">
        <v>44</v>
      </c>
      <c r="G8" s="2">
        <v>32</v>
      </c>
      <c r="H8" s="2">
        <v>6</v>
      </c>
      <c r="I8" s="2">
        <v>501</v>
      </c>
    </row>
    <row r="9" spans="1:9" x14ac:dyDescent="0.25">
      <c r="A9" s="1" t="s">
        <v>23</v>
      </c>
      <c r="B9" s="2">
        <v>60</v>
      </c>
      <c r="C9" s="2">
        <v>26</v>
      </c>
      <c r="D9" s="2">
        <v>55</v>
      </c>
      <c r="E9" s="2">
        <v>16</v>
      </c>
      <c r="F9" s="2">
        <v>25</v>
      </c>
      <c r="G9" s="2">
        <v>14</v>
      </c>
      <c r="H9" s="2">
        <v>6</v>
      </c>
      <c r="I9" s="2">
        <v>202</v>
      </c>
    </row>
    <row r="10" spans="1:9" x14ac:dyDescent="0.25">
      <c r="A10" s="1" t="s">
        <v>13</v>
      </c>
      <c r="B10" s="2">
        <v>1</v>
      </c>
      <c r="C10" s="2"/>
      <c r="D10" s="2">
        <v>7</v>
      </c>
      <c r="E10" s="2">
        <v>8</v>
      </c>
      <c r="F10" s="2"/>
      <c r="G10" s="2"/>
      <c r="H10" s="2">
        <v>2</v>
      </c>
      <c r="I10" s="2">
        <v>18</v>
      </c>
    </row>
    <row r="11" spans="1:9" x14ac:dyDescent="0.25">
      <c r="A11" s="1" t="s">
        <v>10</v>
      </c>
      <c r="B11" s="2">
        <v>363</v>
      </c>
      <c r="C11" s="2">
        <v>35</v>
      </c>
      <c r="D11" s="2">
        <v>93</v>
      </c>
      <c r="E11" s="2">
        <v>31</v>
      </c>
      <c r="F11" s="2">
        <v>98</v>
      </c>
      <c r="G11" s="2">
        <v>48</v>
      </c>
      <c r="H11" s="2">
        <v>11</v>
      </c>
      <c r="I11" s="2">
        <v>679</v>
      </c>
    </row>
    <row r="12" spans="1:9" x14ac:dyDescent="0.25">
      <c r="A12" s="1" t="s">
        <v>14</v>
      </c>
      <c r="B12" s="2">
        <v>5</v>
      </c>
      <c r="C12" s="2">
        <v>5</v>
      </c>
      <c r="D12" s="2">
        <v>10</v>
      </c>
      <c r="E12" s="2">
        <v>8</v>
      </c>
      <c r="F12" s="2">
        <v>13</v>
      </c>
      <c r="G12" s="2"/>
      <c r="H12" s="2">
        <v>2</v>
      </c>
      <c r="I12" s="2">
        <v>43</v>
      </c>
    </row>
    <row r="13" spans="1:9" x14ac:dyDescent="0.25">
      <c r="A13" s="1" t="s">
        <v>24</v>
      </c>
      <c r="B13" s="2">
        <v>14</v>
      </c>
      <c r="C13" s="2"/>
      <c r="D13" s="2">
        <v>26</v>
      </c>
      <c r="E13" s="2"/>
      <c r="F13" s="2">
        <v>10</v>
      </c>
      <c r="G13" s="2">
        <v>8</v>
      </c>
      <c r="H13" s="2">
        <v>2</v>
      </c>
      <c r="I13" s="2">
        <v>60</v>
      </c>
    </row>
    <row r="14" spans="1:9" x14ac:dyDescent="0.25">
      <c r="A14" s="1" t="s">
        <v>15</v>
      </c>
      <c r="B14" s="2">
        <v>288</v>
      </c>
      <c r="C14" s="2">
        <v>63</v>
      </c>
      <c r="D14" s="2">
        <v>132</v>
      </c>
      <c r="E14" s="2">
        <v>64</v>
      </c>
      <c r="F14" s="2">
        <v>112</v>
      </c>
      <c r="G14" s="2">
        <v>32</v>
      </c>
      <c r="H14" s="2">
        <v>20</v>
      </c>
      <c r="I14" s="2">
        <v>711</v>
      </c>
    </row>
    <row r="15" spans="1:9" x14ac:dyDescent="0.25">
      <c r="A15" s="1" t="s">
        <v>16</v>
      </c>
      <c r="B15" s="2">
        <v>340</v>
      </c>
      <c r="C15" s="2">
        <v>107</v>
      </c>
      <c r="D15" s="2">
        <v>198</v>
      </c>
      <c r="E15" s="2">
        <v>47</v>
      </c>
      <c r="F15" s="2">
        <v>135</v>
      </c>
      <c r="G15" s="2">
        <v>63</v>
      </c>
      <c r="H15" s="2">
        <v>27</v>
      </c>
      <c r="I15" s="2">
        <v>917</v>
      </c>
    </row>
    <row r="16" spans="1:9" x14ac:dyDescent="0.25">
      <c r="A16" s="1" t="s">
        <v>11</v>
      </c>
      <c r="B16" s="2">
        <v>515</v>
      </c>
      <c r="C16" s="2">
        <v>154</v>
      </c>
      <c r="D16" s="2">
        <v>250</v>
      </c>
      <c r="E16" s="2">
        <v>111</v>
      </c>
      <c r="F16" s="2">
        <v>176</v>
      </c>
      <c r="G16" s="2">
        <v>111</v>
      </c>
      <c r="H16" s="2">
        <v>98</v>
      </c>
      <c r="I16" s="2">
        <v>1415</v>
      </c>
    </row>
    <row r="17" spans="1:9" x14ac:dyDescent="0.25">
      <c r="A17" s="1" t="s">
        <v>28</v>
      </c>
      <c r="B17" s="2">
        <v>22</v>
      </c>
      <c r="C17" s="2"/>
      <c r="D17" s="2">
        <v>26</v>
      </c>
      <c r="E17" s="2"/>
      <c r="F17" s="2">
        <v>22</v>
      </c>
      <c r="G17" s="2">
        <v>10</v>
      </c>
      <c r="H17" s="2">
        <v>6</v>
      </c>
      <c r="I17" s="2">
        <v>86</v>
      </c>
    </row>
    <row r="18" spans="1:9" x14ac:dyDescent="0.25">
      <c r="A18" s="1" t="s">
        <v>17</v>
      </c>
      <c r="B18" s="2">
        <v>193</v>
      </c>
      <c r="C18" s="2">
        <v>26</v>
      </c>
      <c r="D18" s="2">
        <v>71</v>
      </c>
      <c r="E18" s="2">
        <v>14</v>
      </c>
      <c r="F18" s="2">
        <v>28</v>
      </c>
      <c r="G18" s="2">
        <v>13</v>
      </c>
      <c r="H18" s="2"/>
      <c r="I18" s="2">
        <v>345</v>
      </c>
    </row>
    <row r="19" spans="1:9" x14ac:dyDescent="0.25">
      <c r="A19" s="1" t="s">
        <v>29</v>
      </c>
      <c r="B19" s="2">
        <v>19</v>
      </c>
      <c r="C19" s="2">
        <v>8</v>
      </c>
      <c r="D19" s="2">
        <v>27</v>
      </c>
      <c r="E19" s="2"/>
      <c r="F19" s="2">
        <v>33</v>
      </c>
      <c r="G19" s="2">
        <v>12</v>
      </c>
      <c r="H19" s="2">
        <v>6</v>
      </c>
      <c r="I19" s="2">
        <v>105</v>
      </c>
    </row>
    <row r="20" spans="1:9" x14ac:dyDescent="0.25">
      <c r="A20" s="1" t="s">
        <v>30</v>
      </c>
      <c r="B20" s="2">
        <v>1085</v>
      </c>
      <c r="C20" s="2">
        <v>289</v>
      </c>
      <c r="D20" s="2">
        <v>565</v>
      </c>
      <c r="E20" s="2">
        <v>185</v>
      </c>
      <c r="F20" s="2">
        <v>499</v>
      </c>
      <c r="G20" s="2">
        <v>187</v>
      </c>
      <c r="H20" s="2">
        <v>89</v>
      </c>
      <c r="I20" s="2">
        <v>2899</v>
      </c>
    </row>
    <row r="21" spans="1:9" x14ac:dyDescent="0.25">
      <c r="A21" s="1" t="s">
        <v>0</v>
      </c>
      <c r="B21" s="2"/>
      <c r="C21" s="2"/>
      <c r="D21" s="2"/>
      <c r="E21" s="2"/>
      <c r="F21" s="2">
        <v>1</v>
      </c>
      <c r="G21" s="2"/>
      <c r="H21" s="2"/>
      <c r="I21" s="2">
        <v>1</v>
      </c>
    </row>
    <row r="22" spans="1:9" x14ac:dyDescent="0.25">
      <c r="A22" s="1" t="s">
        <v>25</v>
      </c>
      <c r="B22" s="2">
        <v>206</v>
      </c>
      <c r="C22" s="2">
        <v>42</v>
      </c>
      <c r="D22" s="2">
        <v>140</v>
      </c>
      <c r="E22" s="2">
        <v>31</v>
      </c>
      <c r="F22" s="2">
        <v>44</v>
      </c>
      <c r="G22" s="2">
        <v>16</v>
      </c>
      <c r="H22" s="2">
        <v>11</v>
      </c>
      <c r="I22" s="2">
        <v>490</v>
      </c>
    </row>
    <row r="23" spans="1:9" x14ac:dyDescent="0.25">
      <c r="A23" s="1" t="s">
        <v>18</v>
      </c>
      <c r="B23" s="2">
        <v>20</v>
      </c>
      <c r="C23" s="2">
        <v>9</v>
      </c>
      <c r="D23" s="2">
        <v>45</v>
      </c>
      <c r="E23" s="2">
        <v>16</v>
      </c>
      <c r="F23" s="2">
        <v>41</v>
      </c>
      <c r="G23" s="2"/>
      <c r="H23" s="2">
        <v>9</v>
      </c>
      <c r="I23" s="2">
        <v>140</v>
      </c>
    </row>
    <row r="24" spans="1:9" x14ac:dyDescent="0.25">
      <c r="A24" s="1" t="s">
        <v>31</v>
      </c>
      <c r="B24" s="2">
        <v>5</v>
      </c>
      <c r="C24" s="2"/>
      <c r="D24" s="2">
        <v>8</v>
      </c>
      <c r="E24" s="2"/>
      <c r="F24" s="2">
        <v>4</v>
      </c>
      <c r="G24" s="2"/>
      <c r="H24" s="2">
        <v>2</v>
      </c>
      <c r="I24" s="2">
        <v>19</v>
      </c>
    </row>
    <row r="25" spans="1:9" x14ac:dyDescent="0.25">
      <c r="A25" s="1" t="s">
        <v>19</v>
      </c>
      <c r="B25" s="2">
        <v>24</v>
      </c>
      <c r="C25" s="2">
        <v>22</v>
      </c>
      <c r="D25" s="2">
        <v>46</v>
      </c>
      <c r="E25" s="2">
        <v>14</v>
      </c>
      <c r="F25" s="2">
        <v>36</v>
      </c>
      <c r="G25" s="2">
        <v>29</v>
      </c>
      <c r="H25" s="2">
        <v>5</v>
      </c>
      <c r="I25" s="2">
        <v>176</v>
      </c>
    </row>
    <row r="26" spans="1:9" x14ac:dyDescent="0.25">
      <c r="A26" s="1" t="s">
        <v>12</v>
      </c>
      <c r="B26" s="2">
        <v>22</v>
      </c>
      <c r="C26" s="2">
        <v>21</v>
      </c>
      <c r="D26" s="2">
        <v>17</v>
      </c>
      <c r="E26" s="2">
        <v>11</v>
      </c>
      <c r="F26" s="2">
        <v>35</v>
      </c>
      <c r="G26" s="2">
        <v>11</v>
      </c>
      <c r="H26" s="2">
        <v>9</v>
      </c>
      <c r="I26" s="2">
        <v>126</v>
      </c>
    </row>
    <row r="27" spans="1:9" x14ac:dyDescent="0.25">
      <c r="A27" s="1" t="s">
        <v>32</v>
      </c>
      <c r="B27" s="2">
        <v>215</v>
      </c>
      <c r="C27" s="2">
        <v>24</v>
      </c>
      <c r="D27" s="2">
        <v>65</v>
      </c>
      <c r="E27" s="2">
        <v>20</v>
      </c>
      <c r="F27" s="2">
        <v>56</v>
      </c>
      <c r="G27" s="2">
        <v>23</v>
      </c>
      <c r="H27" s="2">
        <v>15</v>
      </c>
      <c r="I27" s="2">
        <v>418</v>
      </c>
    </row>
    <row r="28" spans="1:9" x14ac:dyDescent="0.25">
      <c r="A28" s="1" t="s">
        <v>34</v>
      </c>
      <c r="B28" s="3">
        <f>SUBTOTAL(109,Table2[Phase 1])</f>
        <v>9039</v>
      </c>
      <c r="C28" s="3">
        <f>SUBTOTAL(109,Table2[Phase 2])</f>
        <v>2410</v>
      </c>
      <c r="D28" s="3">
        <f>SUBTOTAL(109,Table2[Phase 3])</f>
        <v>4046</v>
      </c>
      <c r="E28" s="3">
        <f>SUBTOTAL(109,Table2[Phase 4])</f>
        <v>1592</v>
      </c>
      <c r="F28" s="3">
        <f>SUBTOTAL(109,Table2[Phase 5])</f>
        <v>3130</v>
      </c>
      <c r="G28" s="3">
        <f>SUBTOTAL(109,Table2[Phase 6])</f>
        <v>1481</v>
      </c>
      <c r="H28" s="3">
        <f>SUBTOTAL(109,Table2[Phase 7])</f>
        <v>769</v>
      </c>
      <c r="I28" s="3">
        <f>SUBTOTAL(109,Table2[Total])</f>
        <v>22467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50"/>
  <sheetViews>
    <sheetView workbookViewId="0"/>
  </sheetViews>
  <sheetFormatPr defaultRowHeight="15" x14ac:dyDescent="0.25"/>
  <cols>
    <col min="3" max="3" width="43.5703125" bestFit="1" customWidth="1"/>
    <col min="4" max="4" width="11" bestFit="1" customWidth="1"/>
    <col min="5" max="5" width="6.7109375" bestFit="1" customWidth="1"/>
  </cols>
  <sheetData>
    <row r="2" spans="3:5" x14ac:dyDescent="0.25">
      <c r="E2" s="9">
        <v>45200</v>
      </c>
    </row>
    <row r="3" spans="3:5" x14ac:dyDescent="0.25">
      <c r="C3" s="4" t="s">
        <v>35</v>
      </c>
      <c r="D3" s="5" t="s">
        <v>36</v>
      </c>
      <c r="E3" s="8">
        <v>398</v>
      </c>
    </row>
    <row r="4" spans="3:5" x14ac:dyDescent="0.25">
      <c r="C4" s="4" t="s">
        <v>37</v>
      </c>
      <c r="D4" s="5" t="s">
        <v>36</v>
      </c>
      <c r="E4" s="8">
        <v>0</v>
      </c>
    </row>
    <row r="5" spans="3:5" x14ac:dyDescent="0.25">
      <c r="C5" s="6" t="s">
        <v>38</v>
      </c>
      <c r="D5" s="7" t="s">
        <v>39</v>
      </c>
      <c r="E5" s="8">
        <v>36</v>
      </c>
    </row>
    <row r="6" spans="3:5" x14ac:dyDescent="0.25">
      <c r="C6" s="4" t="s">
        <v>40</v>
      </c>
      <c r="D6" s="5" t="s">
        <v>36</v>
      </c>
      <c r="E6" s="8">
        <v>259</v>
      </c>
    </row>
    <row r="7" spans="3:5" x14ac:dyDescent="0.25">
      <c r="C7" s="4" t="s">
        <v>41</v>
      </c>
      <c r="D7" s="5" t="s">
        <v>36</v>
      </c>
      <c r="E7" s="8">
        <v>111</v>
      </c>
    </row>
    <row r="8" spans="3:5" x14ac:dyDescent="0.25">
      <c r="C8" s="4" t="s">
        <v>42</v>
      </c>
      <c r="D8" s="5" t="s">
        <v>36</v>
      </c>
      <c r="E8" s="8">
        <v>95</v>
      </c>
    </row>
    <row r="9" spans="3:5" x14ac:dyDescent="0.25">
      <c r="C9" s="4" t="s">
        <v>43</v>
      </c>
      <c r="D9" s="5" t="s">
        <v>36</v>
      </c>
      <c r="E9" s="8">
        <v>0</v>
      </c>
    </row>
    <row r="10" spans="3:5" x14ac:dyDescent="0.25">
      <c r="C10" s="4" t="s">
        <v>44</v>
      </c>
      <c r="D10" s="5" t="s">
        <v>36</v>
      </c>
      <c r="E10" s="8">
        <v>27</v>
      </c>
    </row>
    <row r="11" spans="3:5" x14ac:dyDescent="0.25">
      <c r="C11" s="4" t="s">
        <v>45</v>
      </c>
      <c r="D11" s="5" t="s">
        <v>36</v>
      </c>
      <c r="E11" s="8">
        <v>35</v>
      </c>
    </row>
    <row r="12" spans="3:5" x14ac:dyDescent="0.25">
      <c r="C12" s="4" t="s">
        <v>46</v>
      </c>
      <c r="D12" s="5" t="s">
        <v>36</v>
      </c>
      <c r="E12" s="8">
        <v>9</v>
      </c>
    </row>
    <row r="13" spans="3:5" x14ac:dyDescent="0.25">
      <c r="C13" s="4" t="s">
        <v>47</v>
      </c>
      <c r="D13" s="5" t="s">
        <v>36</v>
      </c>
      <c r="E13" s="8">
        <v>167</v>
      </c>
    </row>
    <row r="14" spans="3:5" x14ac:dyDescent="0.25">
      <c r="C14" s="4" t="s">
        <v>48</v>
      </c>
      <c r="D14" s="5" t="s">
        <v>36</v>
      </c>
      <c r="E14" s="8">
        <v>81</v>
      </c>
    </row>
    <row r="15" spans="3:5" x14ac:dyDescent="0.25">
      <c r="C15" s="4" t="s">
        <v>49</v>
      </c>
      <c r="D15" s="5" t="s">
        <v>36</v>
      </c>
      <c r="E15" s="8">
        <v>2</v>
      </c>
    </row>
    <row r="16" spans="3:5" x14ac:dyDescent="0.25">
      <c r="C16" s="4" t="s">
        <v>50</v>
      </c>
      <c r="D16" s="5" t="s">
        <v>36</v>
      </c>
      <c r="E16" s="8">
        <v>52</v>
      </c>
    </row>
    <row r="17" spans="3:5" x14ac:dyDescent="0.25">
      <c r="C17" s="4" t="s">
        <v>51</v>
      </c>
      <c r="D17" s="5" t="s">
        <v>36</v>
      </c>
      <c r="E17" s="8">
        <v>5</v>
      </c>
    </row>
    <row r="18" spans="3:5" x14ac:dyDescent="0.25">
      <c r="C18" s="4" t="s">
        <v>52</v>
      </c>
      <c r="D18" s="5" t="s">
        <v>36</v>
      </c>
      <c r="E18" s="8">
        <v>6</v>
      </c>
    </row>
    <row r="19" spans="3:5" x14ac:dyDescent="0.25">
      <c r="C19" s="4" t="s">
        <v>53</v>
      </c>
      <c r="D19" s="5" t="s">
        <v>36</v>
      </c>
      <c r="E19" s="8">
        <v>5</v>
      </c>
    </row>
    <row r="20" spans="3:5" x14ac:dyDescent="0.25">
      <c r="C20" s="4" t="s">
        <v>54</v>
      </c>
      <c r="D20" s="5" t="s">
        <v>36</v>
      </c>
      <c r="E20" s="8">
        <v>14</v>
      </c>
    </row>
    <row r="21" spans="3:5" x14ac:dyDescent="0.25">
      <c r="C21" s="4" t="s">
        <v>55</v>
      </c>
      <c r="D21" s="5" t="s">
        <v>36</v>
      </c>
      <c r="E21" s="8">
        <v>553</v>
      </c>
    </row>
    <row r="22" spans="3:5" x14ac:dyDescent="0.25">
      <c r="C22" s="4" t="s">
        <v>56</v>
      </c>
      <c r="D22" s="5" t="s">
        <v>36</v>
      </c>
      <c r="E22" s="8">
        <v>27</v>
      </c>
    </row>
    <row r="23" spans="3:5" x14ac:dyDescent="0.25">
      <c r="C23" s="4" t="s">
        <v>57</v>
      </c>
      <c r="D23" s="5" t="s">
        <v>36</v>
      </c>
      <c r="E23" s="8">
        <v>15</v>
      </c>
    </row>
    <row r="24" spans="3:5" x14ac:dyDescent="0.25">
      <c r="C24" s="4" t="s">
        <v>58</v>
      </c>
      <c r="D24" s="5" t="s">
        <v>36</v>
      </c>
      <c r="E24" s="8">
        <v>63</v>
      </c>
    </row>
    <row r="25" spans="3:5" x14ac:dyDescent="0.25">
      <c r="C25" s="4" t="s">
        <v>59</v>
      </c>
      <c r="D25" s="5" t="s">
        <v>36</v>
      </c>
      <c r="E25" s="8">
        <v>258</v>
      </c>
    </row>
    <row r="26" spans="3:5" x14ac:dyDescent="0.25">
      <c r="C26" s="4" t="s">
        <v>60</v>
      </c>
      <c r="D26" s="5" t="s">
        <v>36</v>
      </c>
      <c r="E26" s="8">
        <v>62</v>
      </c>
    </row>
    <row r="27" spans="3:5" x14ac:dyDescent="0.25">
      <c r="C27" s="4" t="s">
        <v>61</v>
      </c>
      <c r="D27" s="5" t="s">
        <v>36</v>
      </c>
      <c r="E27" s="8">
        <v>33</v>
      </c>
    </row>
    <row r="28" spans="3:5" x14ac:dyDescent="0.25">
      <c r="C28" s="4" t="s">
        <v>62</v>
      </c>
      <c r="D28" s="5" t="s">
        <v>36</v>
      </c>
      <c r="E28" s="8">
        <v>68</v>
      </c>
    </row>
    <row r="29" spans="3:5" x14ac:dyDescent="0.25">
      <c r="C29" s="4" t="s">
        <v>63</v>
      </c>
      <c r="D29" s="5" t="s">
        <v>36</v>
      </c>
      <c r="E29" s="8">
        <v>62</v>
      </c>
    </row>
    <row r="30" spans="3:5" x14ac:dyDescent="0.25">
      <c r="C30" s="4" t="s">
        <v>64</v>
      </c>
      <c r="D30" s="5" t="s">
        <v>36</v>
      </c>
      <c r="E30" s="8">
        <v>96</v>
      </c>
    </row>
    <row r="31" spans="3:5" x14ac:dyDescent="0.25">
      <c r="C31" s="4" t="s">
        <v>65</v>
      </c>
      <c r="D31" s="5" t="s">
        <v>36</v>
      </c>
      <c r="E31" s="8">
        <v>142</v>
      </c>
    </row>
    <row r="32" spans="3:5" x14ac:dyDescent="0.25">
      <c r="C32" s="4" t="s">
        <v>66</v>
      </c>
      <c r="D32" s="5" t="s">
        <v>36</v>
      </c>
      <c r="E32" s="8">
        <v>165</v>
      </c>
    </row>
    <row r="33" spans="3:5" x14ac:dyDescent="0.25">
      <c r="C33" s="4" t="s">
        <v>67</v>
      </c>
      <c r="D33" s="5" t="s">
        <v>36</v>
      </c>
      <c r="E33" s="8">
        <v>231</v>
      </c>
    </row>
    <row r="34" spans="3:5" x14ac:dyDescent="0.25">
      <c r="C34" s="4" t="s">
        <v>68</v>
      </c>
      <c r="D34" s="5" t="s">
        <v>36</v>
      </c>
      <c r="E34" s="8">
        <v>82</v>
      </c>
    </row>
    <row r="35" spans="3:5" x14ac:dyDescent="0.25">
      <c r="C35" s="4" t="s">
        <v>69</v>
      </c>
      <c r="D35" s="5" t="s">
        <v>36</v>
      </c>
      <c r="E35" s="8">
        <v>71</v>
      </c>
    </row>
    <row r="36" spans="3:5" x14ac:dyDescent="0.25">
      <c r="C36" s="4" t="s">
        <v>70</v>
      </c>
      <c r="D36" s="5" t="s">
        <v>36</v>
      </c>
      <c r="E36" s="8">
        <v>46</v>
      </c>
    </row>
    <row r="37" spans="3:5" x14ac:dyDescent="0.25">
      <c r="C37" s="4" t="s">
        <v>71</v>
      </c>
      <c r="D37" s="5" t="s">
        <v>36</v>
      </c>
      <c r="E37" s="8">
        <v>27</v>
      </c>
    </row>
    <row r="38" spans="3:5" x14ac:dyDescent="0.25">
      <c r="C38" s="4" t="s">
        <v>72</v>
      </c>
      <c r="D38" s="5" t="s">
        <v>36</v>
      </c>
      <c r="E38" s="8">
        <v>65</v>
      </c>
    </row>
    <row r="39" spans="3:5" x14ac:dyDescent="0.25">
      <c r="C39" s="4" t="s">
        <v>73</v>
      </c>
      <c r="D39" s="5" t="s">
        <v>36</v>
      </c>
      <c r="E39" s="8">
        <v>226</v>
      </c>
    </row>
    <row r="40" spans="3:5" x14ac:dyDescent="0.25">
      <c r="C40" s="4" t="s">
        <v>74</v>
      </c>
      <c r="D40" s="5" t="s">
        <v>36</v>
      </c>
      <c r="E40" s="8">
        <v>122</v>
      </c>
    </row>
    <row r="41" spans="3:5" x14ac:dyDescent="0.25">
      <c r="C41" s="4" t="s">
        <v>75</v>
      </c>
      <c r="D41" s="5" t="s">
        <v>36</v>
      </c>
      <c r="E41" s="8">
        <v>63</v>
      </c>
    </row>
    <row r="42" spans="3:5" x14ac:dyDescent="0.25">
      <c r="C42" s="4" t="s">
        <v>76</v>
      </c>
      <c r="D42" s="5" t="s">
        <v>36</v>
      </c>
      <c r="E42" s="8">
        <v>231</v>
      </c>
    </row>
    <row r="43" spans="3:5" x14ac:dyDescent="0.25">
      <c r="C43" s="4" t="s">
        <v>77</v>
      </c>
      <c r="D43" s="5" t="s">
        <v>36</v>
      </c>
      <c r="E43" s="8">
        <v>0</v>
      </c>
    </row>
    <row r="44" spans="3:5" x14ac:dyDescent="0.25">
      <c r="C44" s="4" t="s">
        <v>78</v>
      </c>
      <c r="D44" s="5" t="s">
        <v>36</v>
      </c>
      <c r="E44" s="8">
        <v>27</v>
      </c>
    </row>
    <row r="45" spans="3:5" x14ac:dyDescent="0.25">
      <c r="C45" s="4" t="s">
        <v>79</v>
      </c>
      <c r="D45" s="5" t="s">
        <v>36</v>
      </c>
      <c r="E45" s="8">
        <v>39</v>
      </c>
    </row>
    <row r="46" spans="3:5" x14ac:dyDescent="0.25">
      <c r="C46" s="4" t="s">
        <v>80</v>
      </c>
      <c r="D46" s="5" t="s">
        <v>36</v>
      </c>
      <c r="E46" s="8">
        <v>39</v>
      </c>
    </row>
    <row r="47" spans="3:5" x14ac:dyDescent="0.25">
      <c r="C47" s="4" t="s">
        <v>81</v>
      </c>
      <c r="D47" s="5" t="s">
        <v>36</v>
      </c>
      <c r="E47" s="8">
        <v>46</v>
      </c>
    </row>
    <row r="48" spans="3:5" x14ac:dyDescent="0.25">
      <c r="C48" s="4" t="s">
        <v>82</v>
      </c>
      <c r="D48" s="5" t="s">
        <v>36</v>
      </c>
      <c r="E48" s="8">
        <v>182</v>
      </c>
    </row>
    <row r="49" spans="3:5" x14ac:dyDescent="0.25">
      <c r="C49" s="4" t="s">
        <v>83</v>
      </c>
      <c r="D49" s="5" t="s">
        <v>36</v>
      </c>
      <c r="E49" s="8">
        <v>28</v>
      </c>
    </row>
    <row r="50" spans="3:5" x14ac:dyDescent="0.25">
      <c r="C50" s="4" t="s">
        <v>84</v>
      </c>
      <c r="D50" s="5" t="s">
        <v>36</v>
      </c>
      <c r="E50" s="8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ae85e9a8af8169c114275094987f7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20003d769c7e06e970184c52d7e30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BEF3D7-3B99-4959-8947-2C4F2DEA4517}"/>
</file>

<file path=customXml/itemProps2.xml><?xml version="1.0" encoding="utf-8"?>
<ds:datastoreItem xmlns:ds="http://schemas.openxmlformats.org/officeDocument/2006/customXml" ds:itemID="{2F449E28-8762-4AF2-8A81-C7C12D211EEF}"/>
</file>

<file path=customXml/itemProps3.xml><?xml version="1.0" encoding="utf-8"?>
<ds:datastoreItem xmlns:ds="http://schemas.openxmlformats.org/officeDocument/2006/customXml" ds:itemID="{5CF48A0B-7CB8-4F0C-B023-CF5BB7254B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Craft pop by Trade &amp; Phase</vt:lpstr>
      <vt:lpstr>Consortia a-ship 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Mahon, Sinead</cp:lastModifiedBy>
  <dcterms:created xsi:type="dcterms:W3CDTF">2016-07-06T08:22:49Z</dcterms:created>
  <dcterms:modified xsi:type="dcterms:W3CDTF">2023-11-03T14:57:50Z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